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'Sheet1'!$C$1:$N$33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<sst xmlns="http://schemas.openxmlformats.org/spreadsheetml/2006/main" count="83" uniqueCount="65">
  <si>
    <t>鹿城农商银行旗下富民融通投融资平台招聘报名表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</si>
  <si>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</si>
  <si>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</si>
  <si>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</si>
  <si>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</si>
  <si>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</si>
  <si>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</si>
  <si>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</si>
  <si>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</si>
  <si>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</si>
  <si>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</si>
  <si>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</si>
  <si>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</si>
  <si>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</si>
  <si>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</si>
  <si>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手机号码</t>
  </si>
  <si>
    <t>健康状况</t>
  </si>
  <si>
    <t>参加工作时间</t>
  </si>
  <si>
    <t>全日制最高学历</t>
  </si>
  <si>
    <t>家庭地址</t>
  </si>
  <si>
    <t>是否服从地区调配</t>
  </si>
  <si>
    <t>英语水平</t>
  </si>
  <si>
    <t>计算机水平</t>
  </si>
  <si>
    <t>家庭电话</t>
  </si>
  <si>
    <t>应聘单位及岗位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</si>
  <si>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</si>
  <si>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</si>
  <si>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</si>
  <si>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</si>
  <si>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</si>
  <si>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</si>
  <si>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</si>
  <si>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</si>
  <si>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</si>
  <si>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</si>
  <si>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</si>
  <si>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</si>
  <si>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</si>
  <si>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</si>
  <si>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</si>
  <si>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</si>
  <si>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</si>
  <si>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</si>
  <si>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</si>
  <si>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</si>
  <si>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</si>
  <si>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</si>
  <si>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申请人意见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
                                                                                          年   月   日  　　
 </t>
  </si>
  <si>
    <r>
      <rPr>
        <sz val="10"/>
        <color indexed="8"/>
        <rFont val="宋体"/>
        <family val="0"/>
      </rPr>
      <t xml:space="preserve">         
</t>
    </r>
  </si>
  <si>
    <t>序号</t>
  </si>
  <si>
    <t>报名序号</t>
  </si>
  <si>
    <t>应聘岗位</t>
  </si>
  <si>
    <t>年龄</t>
  </si>
  <si>
    <t>政治
面貌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</si>
  <si>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</si>
  <si>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</si>
  <si>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</si>
  <si>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</si>
  <si>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</si>
  <si>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</si>
  <si>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</si>
  <si>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</si>
  <si>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</si>
  <si>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工作情况</t>
  </si>
  <si>
    <t>家庭情况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</si>
</sst>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56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8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34" borderId="0" xfId="63" applyFont="1" applyFill="1" applyBorder="1" applyAlignment="1" applyProtection="1">
      <alignment horizontal="center" vertical="center" wrapText="1"/>
      <protection/>
    </xf>
    <xf numFmtId="0" fontId="50" fillId="34" borderId="0" xfId="63" applyFont="1" applyFill="1" applyAlignment="1" applyProtection="1">
      <alignment horizontal="center" vertical="center" wrapText="1"/>
      <protection/>
    </xf>
    <xf numFmtId="0" fontId="51" fillId="34" borderId="0" xfId="63" applyFont="1" applyFill="1" applyBorder="1" applyAlignment="1" applyProtection="1">
      <alignment horizontal="center" vertical="center" wrapText="1"/>
      <protection/>
    </xf>
    <xf numFmtId="0" fontId="45" fillId="34" borderId="0" xfId="63" applyFont="1" applyFill="1" applyBorder="1" applyAlignment="1" applyProtection="1">
      <alignment horizontal="left" vertical="center" wrapText="1"/>
      <protection/>
    </xf>
    <xf numFmtId="0" fontId="52" fillId="34" borderId="0" xfId="63" applyFont="1" applyFill="1" applyBorder="1" applyAlignment="1" applyProtection="1">
      <alignment horizontal="left" vertical="center" wrapText="1"/>
      <protection/>
    </xf>
    <xf numFmtId="0" fontId="50" fillId="34" borderId="10" xfId="63" applyFont="1" applyFill="1" applyBorder="1" applyAlignment="1" applyProtection="1">
      <alignment horizontal="center" vertical="center" wrapText="1"/>
      <protection/>
    </xf>
    <xf numFmtId="49" fontId="50" fillId="34" borderId="11" xfId="63" applyNumberFormat="1" applyFont="1" applyFill="1" applyBorder="1" applyAlignment="1" applyProtection="1">
      <alignment horizontal="center" vertical="center" wrapText="1"/>
      <protection/>
    </xf>
    <xf numFmtId="49" fontId="50" fillId="34" borderId="12" xfId="63" applyNumberFormat="1" applyFont="1" applyFill="1" applyBorder="1" applyAlignment="1" applyProtection="1">
      <alignment horizontal="center" vertical="center" wrapText="1"/>
      <protection/>
    </xf>
    <xf numFmtId="49" fontId="50" fillId="34" borderId="13" xfId="63" applyNumberFormat="1" applyFont="1" applyFill="1" applyBorder="1" applyAlignment="1" applyProtection="1">
      <alignment horizontal="center" vertical="center" wrapText="1"/>
      <protection/>
    </xf>
    <xf numFmtId="176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1" xfId="63" applyFont="1" applyFill="1" applyBorder="1" applyAlignment="1" applyProtection="1">
      <alignment vertical="center" wrapText="1"/>
      <protection/>
    </xf>
    <xf numFmtId="49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0" xfId="63" applyFont="1" applyFill="1" applyBorder="1" applyAlignment="1" applyProtection="1">
      <alignment vertical="center" wrapText="1"/>
      <protection/>
    </xf>
    <xf numFmtId="0" fontId="50" fillId="34" borderId="11" xfId="63" applyFont="1" applyFill="1" applyBorder="1" applyAlignment="1" applyProtection="1">
      <alignment horizontal="center" vertical="center" wrapText="1"/>
      <protection/>
    </xf>
    <xf numFmtId="0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1" xfId="63" applyNumberFormat="1" applyFont="1" applyFill="1" applyBorder="1" applyAlignment="1" applyProtection="1">
      <alignment horizontal="center" vertical="center" wrapText="1"/>
      <protection/>
    </xf>
    <xf numFmtId="0" fontId="50" fillId="34" borderId="13" xfId="63" applyNumberFormat="1" applyFont="1" applyFill="1" applyBorder="1" applyAlignment="1" applyProtection="1">
      <alignment horizontal="center" vertical="center" wrapText="1"/>
      <protection/>
    </xf>
    <xf numFmtId="14" fontId="50" fillId="0" borderId="11" xfId="63" applyNumberFormat="1" applyFont="1" applyFill="1" applyBorder="1" applyAlignment="1" applyProtection="1">
      <alignment horizontal="center" vertical="center" wrapText="1"/>
      <protection/>
    </xf>
    <xf numFmtId="0" fontId="50" fillId="0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0" xfId="63" applyNumberFormat="1" applyFont="1" applyFill="1" applyBorder="1" applyAlignment="1" applyProtection="1">
      <alignment horizontal="center" vertical="center" wrapText="1"/>
      <protection/>
    </xf>
    <xf numFmtId="14" fontId="50" fillId="0" borderId="10" xfId="63" applyNumberFormat="1" applyFont="1" applyFill="1" applyBorder="1" applyAlignment="1" applyProtection="1">
      <alignment horizontal="center" vertical="center" wrapText="1"/>
      <protection/>
    </xf>
    <xf numFmtId="14" fontId="50" fillId="0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63" applyNumberFormat="1" applyFont="1" applyFill="1" applyBorder="1" applyAlignment="1" applyProtection="1">
      <alignment horizontal="center" vertical="center" wrapText="1"/>
      <protection/>
    </xf>
    <xf numFmtId="176" fontId="50" fillId="34" borderId="11" xfId="63" applyNumberFormat="1" applyFont="1" applyFill="1" applyBorder="1" applyAlignment="1" applyProtection="1">
      <alignment horizontal="center" vertical="center" wrapText="1"/>
      <protection/>
    </xf>
    <xf numFmtId="176" fontId="50" fillId="34" borderId="13" xfId="63" applyNumberFormat="1" applyFont="1" applyFill="1" applyBorder="1" applyAlignment="1" applyProtection="1">
      <alignment horizontal="center" vertical="center" wrapText="1"/>
      <protection/>
    </xf>
    <xf numFmtId="0" fontId="50" fillId="34" borderId="10" xfId="63" applyNumberFormat="1" applyFont="1" applyFill="1" applyBorder="1" applyAlignment="1" applyProtection="1">
      <alignment vertical="center" wrapText="1"/>
      <protection/>
    </xf>
    <xf numFmtId="17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45" fillId="34" borderId="12" xfId="63" applyFont="1" applyFill="1" applyBorder="1" applyAlignment="1" applyProtection="1">
      <alignment horizontal="left" vertical="center" wrapText="1"/>
      <protection/>
    </xf>
    <xf numFmtId="0" fontId="45" fillId="34" borderId="10" xfId="63" applyFont="1" applyFill="1" applyBorder="1" applyAlignment="1" applyProtection="1">
      <alignment horizontal="left" vertical="center" wrapText="1"/>
      <protection/>
    </xf>
    <xf numFmtId="0" fontId="45" fillId="34" borderId="10" xfId="63" applyFont="1" applyFill="1" applyBorder="1" applyAlignment="1" applyProtection="1">
      <alignment horizontal="left" vertical="center"/>
      <protection/>
    </xf>
    <xf numFmtId="0" fontId="53" fillId="34" borderId="0" xfId="63" applyFont="1" applyFill="1" applyBorder="1" applyAlignment="1" applyProtection="1">
      <alignment horizontal="left" vertical="center" wrapText="1"/>
      <protection/>
    </xf>
    <xf numFmtId="0" fontId="50" fillId="34" borderId="0" xfId="63" applyFont="1" applyFill="1" applyBorder="1" applyAlignment="1" applyProtection="1">
      <alignment horizontal="left" vertical="center"/>
      <protection/>
    </xf>
    <xf numFmtId="0" fontId="50" fillId="34" borderId="13" xfId="63" applyFont="1" applyFill="1" applyBorder="1" applyAlignment="1" applyProtection="1">
      <alignment vertical="center" wrapText="1"/>
      <protection/>
    </xf>
    <xf numFmtId="0" fontId="50" fillId="34" borderId="13" xfId="63" applyFont="1" applyFill="1" applyBorder="1" applyAlignment="1" applyProtection="1">
      <alignment horizontal="center" vertical="center" wrapText="1"/>
      <protection/>
    </xf>
    <xf numFmtId="178" fontId="50" fillId="34" borderId="11" xfId="63" applyNumberFormat="1" applyFont="1" applyFill="1" applyBorder="1" applyAlignment="1" applyProtection="1">
      <alignment horizontal="center" vertical="center" wrapText="1"/>
      <protection/>
    </xf>
    <xf numFmtId="178" fontId="50" fillId="34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63" applyNumberFormat="1" applyFont="1" applyFill="1" applyBorder="1" applyAlignment="1" applyProtection="1">
      <alignment horizontal="center" vertical="center"/>
      <protection/>
    </xf>
    <xf numFmtId="0" fontId="50" fillId="0" borderId="13" xfId="63" applyNumberFormat="1" applyFont="1" applyFill="1" applyBorder="1" applyAlignment="1" applyProtection="1">
      <alignment horizontal="center" vertical="center"/>
      <protection/>
    </xf>
    <xf numFmtId="0" fontId="54" fillId="34" borderId="0" xfId="63" applyFont="1" applyFill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tabSelected="1" zoomScaleSheetLayoutView="100" workbookViewId="0" topLeftCell="C1">
      <selection activeCell="Q7" sqref="Q7"/>
    </sheetView>
  </sheetViews>
  <sheetFormatPr defaultColWidth="9.140625" defaultRowHeight="28.5" customHeight="1"/>
  <cols>
    <col min="1" max="2" width="7.7109375" style="17" hidden="1" customWidth="1"/>
    <col min="3" max="3" width="12.7109375" style="17" customWidth="1"/>
    <col min="4" max="4" width="11.140625" style="17" customWidth="1"/>
    <col min="5" max="5" width="11.00390625" style="17" customWidth="1"/>
    <col min="6" max="6" width="11.7109375" style="17" customWidth="1"/>
    <col min="7" max="9" width="11.8515625" style="17" customWidth="1"/>
    <col min="10" max="10" width="13.140625" style="17" customWidth="1"/>
    <col min="11" max="11" width="10.7109375" style="17" customWidth="1"/>
    <col min="12" max="12" width="11.57421875" style="17" customWidth="1"/>
    <col min="13" max="13" width="10.140625" style="17" customWidth="1"/>
    <col min="14" max="14" width="13.140625" style="17" customWidth="1"/>
    <col min="15" max="16" width="11.7109375" style="17" customWidth="1"/>
    <col min="17" max="16384" width="9.140625" style="17" customWidth="1"/>
  </cols>
  <sheetData>
    <row r="1" spans="3:14" ht="58.5" customHeight="1"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3:14" ht="26.25" customHeight="1">
      <c r="C2" s="19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3:19" ht="34.5" customHeight="1">
      <c r="C3" s="21" t="s">
        <v>2</v>
      </c>
      <c r="D3" s="21"/>
      <c r="E3" s="21" t="s">
        <v>3</v>
      </c>
      <c r="F3" s="21"/>
      <c r="G3" s="21" t="s">
        <v>4</v>
      </c>
      <c r="H3" s="21"/>
      <c r="I3" s="21" t="s">
        <v>5</v>
      </c>
      <c r="J3" s="21"/>
      <c r="K3" s="21" t="s">
        <v>6</v>
      </c>
      <c r="L3" s="25"/>
      <c r="M3" s="21" t="s">
        <v>7</v>
      </c>
      <c r="N3" s="21"/>
      <c r="S3" s="54"/>
    </row>
    <row r="4" spans="3:19" ht="34.5" customHeight="1">
      <c r="C4" s="21" t="s">
        <v>8</v>
      </c>
      <c r="D4" s="21"/>
      <c r="E4" s="21" t="s">
        <v>9</v>
      </c>
      <c r="F4" s="22"/>
      <c r="G4" s="23"/>
      <c r="H4" s="24"/>
      <c r="I4" s="21" t="s">
        <v>10</v>
      </c>
      <c r="J4" s="21"/>
      <c r="K4" s="21" t="s">
        <v>11</v>
      </c>
      <c r="L4" s="21"/>
      <c r="M4" s="21"/>
      <c r="N4" s="21"/>
      <c r="S4" s="54"/>
    </row>
    <row r="5" spans="3:19" ht="34.5" customHeight="1">
      <c r="C5" s="21" t="s">
        <v>12</v>
      </c>
      <c r="D5" s="21"/>
      <c r="E5" s="21" t="s">
        <v>13</v>
      </c>
      <c r="F5" s="25"/>
      <c r="G5" s="21" t="s">
        <v>14</v>
      </c>
      <c r="H5" s="26"/>
      <c r="I5" s="21" t="s">
        <v>15</v>
      </c>
      <c r="J5" s="48"/>
      <c r="K5" s="21" t="s">
        <v>16</v>
      </c>
      <c r="L5" s="28"/>
      <c r="M5" s="21"/>
      <c r="N5" s="21"/>
      <c r="S5" s="54"/>
    </row>
    <row r="6" spans="3:19" ht="34.5" customHeight="1">
      <c r="C6" s="21" t="s">
        <v>17</v>
      </c>
      <c r="D6" s="25"/>
      <c r="E6" s="17" t="s">
        <v>18</v>
      </c>
      <c r="F6" s="27"/>
      <c r="G6" s="21" t="s">
        <v>19</v>
      </c>
      <c r="H6" s="21"/>
      <c r="I6" s="21"/>
      <c r="J6" s="21"/>
      <c r="K6" s="21" t="s">
        <v>20</v>
      </c>
      <c r="L6" s="25"/>
      <c r="M6" s="21"/>
      <c r="N6" s="21"/>
      <c r="S6" s="54"/>
    </row>
    <row r="7" spans="3:19" ht="48.75" customHeight="1">
      <c r="C7" s="21" t="s">
        <v>21</v>
      </c>
      <c r="D7" s="21"/>
      <c r="E7" s="21" t="s">
        <v>22</v>
      </c>
      <c r="F7" s="28"/>
      <c r="G7" s="21" t="s">
        <v>23</v>
      </c>
      <c r="H7" s="29"/>
      <c r="I7" s="49"/>
      <c r="J7" s="21" t="s">
        <v>24</v>
      </c>
      <c r="K7" s="29"/>
      <c r="L7" s="49"/>
      <c r="M7" s="21"/>
      <c r="N7" s="21"/>
      <c r="S7" s="54"/>
    </row>
    <row r="8" spans="3:14" ht="30" customHeight="1">
      <c r="C8" s="19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3.75" customHeight="1">
      <c r="A9" s="17" t="s">
        <v>26</v>
      </c>
      <c r="B9" s="17" t="s">
        <v>27</v>
      </c>
      <c r="C9" s="30" t="s">
        <v>28</v>
      </c>
      <c r="D9" s="30"/>
      <c r="E9" s="30" t="s">
        <v>29</v>
      </c>
      <c r="F9" s="30"/>
      <c r="G9" s="30" t="s">
        <v>30</v>
      </c>
      <c r="H9" s="30"/>
      <c r="I9" s="31" t="s">
        <v>31</v>
      </c>
      <c r="J9" s="32"/>
      <c r="K9" s="29" t="s">
        <v>32</v>
      </c>
      <c r="L9" s="49"/>
      <c r="M9" s="29" t="s">
        <v>33</v>
      </c>
      <c r="N9" s="21" t="s">
        <v>34</v>
      </c>
    </row>
    <row r="10" spans="1:14" ht="33.75" customHeight="1">
      <c r="A10" s="17">
        <f aca="true" t="shared" si="0" ref="A10:B12">M10</f>
        <v>0</v>
      </c>
      <c r="B10" s="17">
        <f t="shared" si="0"/>
        <v>0</v>
      </c>
      <c r="C10" s="30"/>
      <c r="D10" s="30"/>
      <c r="E10" s="30"/>
      <c r="F10" s="30"/>
      <c r="G10" s="30"/>
      <c r="H10" s="30"/>
      <c r="I10" s="50"/>
      <c r="J10" s="51"/>
      <c r="K10" s="29"/>
      <c r="L10" s="49"/>
      <c r="M10" s="31"/>
      <c r="N10" s="30"/>
    </row>
    <row r="11" spans="1:14" ht="33.75" customHeight="1">
      <c r="A11" s="17">
        <f t="shared" si="0"/>
        <v>0</v>
      </c>
      <c r="B11" s="17">
        <f t="shared" si="0"/>
        <v>0</v>
      </c>
      <c r="C11" s="30"/>
      <c r="D11" s="30"/>
      <c r="E11" s="30"/>
      <c r="F11" s="30"/>
      <c r="G11" s="30"/>
      <c r="H11" s="30"/>
      <c r="I11" s="50"/>
      <c r="J11" s="51"/>
      <c r="K11" s="29"/>
      <c r="L11" s="49"/>
      <c r="M11" s="31"/>
      <c r="N11" s="30"/>
    </row>
    <row r="12" spans="1:14" ht="33.75" customHeight="1">
      <c r="A12" s="17">
        <f t="shared" si="0"/>
        <v>0</v>
      </c>
      <c r="B12" s="17">
        <f t="shared" si="0"/>
        <v>0</v>
      </c>
      <c r="C12" s="30"/>
      <c r="D12" s="30"/>
      <c r="E12" s="30"/>
      <c r="F12" s="30"/>
      <c r="G12" s="30"/>
      <c r="H12" s="30"/>
      <c r="I12" s="50"/>
      <c r="J12" s="51"/>
      <c r="K12" s="29"/>
      <c r="L12" s="49"/>
      <c r="M12" s="31"/>
      <c r="N12" s="30"/>
    </row>
    <row r="13" spans="3:14" ht="26.25" customHeight="1">
      <c r="C13" s="30"/>
      <c r="D13" s="30"/>
      <c r="E13" s="30"/>
      <c r="F13" s="30"/>
      <c r="G13" s="30"/>
      <c r="H13" s="30"/>
      <c r="I13" s="50"/>
      <c r="J13" s="51"/>
      <c r="K13" s="29"/>
      <c r="L13" s="49"/>
      <c r="M13" s="31"/>
      <c r="N13" s="30"/>
    </row>
    <row r="14" spans="3:14" ht="30" customHeight="1">
      <c r="C14" s="19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3:14" ht="30" customHeight="1">
      <c r="C15" s="31" t="s">
        <v>36</v>
      </c>
      <c r="D15" s="32"/>
      <c r="E15" s="30" t="s">
        <v>37</v>
      </c>
      <c r="F15" s="30"/>
      <c r="G15" s="30" t="s">
        <v>38</v>
      </c>
      <c r="H15" s="30"/>
      <c r="I15" s="30" t="s">
        <v>39</v>
      </c>
      <c r="J15" s="30"/>
      <c r="K15" s="30" t="s">
        <v>40</v>
      </c>
      <c r="L15" s="30"/>
      <c r="M15" s="31" t="s">
        <v>41</v>
      </c>
      <c r="N15" s="32"/>
    </row>
    <row r="16" spans="3:14" ht="30" customHeight="1">
      <c r="C16" s="33"/>
      <c r="D16" s="34"/>
      <c r="E16" s="33"/>
      <c r="F16" s="34"/>
      <c r="G16" s="35"/>
      <c r="H16" s="35"/>
      <c r="I16" s="35"/>
      <c r="J16" s="35"/>
      <c r="K16" s="35"/>
      <c r="L16" s="35"/>
      <c r="M16" s="38"/>
      <c r="N16" s="34"/>
    </row>
    <row r="17" spans="3:14" ht="30" customHeight="1">
      <c r="C17" s="33"/>
      <c r="D17" s="34"/>
      <c r="E17" s="36"/>
      <c r="F17" s="35"/>
      <c r="G17" s="35"/>
      <c r="H17" s="35"/>
      <c r="I17" s="35"/>
      <c r="J17" s="35"/>
      <c r="K17" s="35"/>
      <c r="L17" s="35"/>
      <c r="M17" s="38"/>
      <c r="N17" s="34"/>
    </row>
    <row r="18" spans="3:14" ht="30" customHeight="1"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8"/>
      <c r="N18" s="34"/>
    </row>
    <row r="19" spans="3:14" ht="26.25" customHeight="1">
      <c r="C19" s="33"/>
      <c r="D19" s="37"/>
      <c r="E19" s="33"/>
      <c r="F19" s="34"/>
      <c r="G19" s="38"/>
      <c r="H19" s="34"/>
      <c r="I19" s="38"/>
      <c r="J19" s="34"/>
      <c r="K19" s="52"/>
      <c r="L19" s="53"/>
      <c r="M19" s="38"/>
      <c r="N19" s="34"/>
    </row>
    <row r="20" spans="3:14" ht="30.75" customHeight="1">
      <c r="C20" s="19" t="s">
        <v>42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3:14" ht="30.75" customHeight="1">
      <c r="C21" s="30" t="s">
        <v>43</v>
      </c>
      <c r="D21" s="30" t="s">
        <v>44</v>
      </c>
      <c r="E21" s="39" t="s">
        <v>6</v>
      </c>
      <c r="F21" s="40"/>
      <c r="G21" s="30" t="s">
        <v>12</v>
      </c>
      <c r="H21" s="30"/>
      <c r="I21" s="31" t="s">
        <v>38</v>
      </c>
      <c r="J21" s="32"/>
      <c r="K21" s="31" t="s">
        <v>40</v>
      </c>
      <c r="L21" s="32"/>
      <c r="M21" s="21" t="s">
        <v>41</v>
      </c>
      <c r="N21" s="21"/>
    </row>
    <row r="22" spans="3:14" ht="30.75" customHeight="1">
      <c r="C22" s="30"/>
      <c r="D22" s="41"/>
      <c r="E22" s="42"/>
      <c r="F22" s="30"/>
      <c r="G22" s="30"/>
      <c r="H22" s="30"/>
      <c r="I22" s="30"/>
      <c r="J22" s="30"/>
      <c r="K22" s="30"/>
      <c r="L22" s="30"/>
      <c r="M22" s="21"/>
      <c r="N22" s="21"/>
    </row>
    <row r="23" spans="3:14" ht="26.25" customHeight="1">
      <c r="C23" s="30"/>
      <c r="D23" s="41"/>
      <c r="E23" s="42"/>
      <c r="F23" s="30"/>
      <c r="G23" s="30"/>
      <c r="H23" s="30"/>
      <c r="I23" s="30"/>
      <c r="J23" s="30"/>
      <c r="K23" s="30"/>
      <c r="L23" s="30"/>
      <c r="M23" s="21"/>
      <c r="N23" s="21"/>
    </row>
    <row r="24" spans="3:14" ht="26.25" customHeight="1">
      <c r="C24" s="30"/>
      <c r="D24" s="41"/>
      <c r="E24" s="30"/>
      <c r="F24" s="30"/>
      <c r="G24" s="30"/>
      <c r="H24" s="30"/>
      <c r="I24" s="30"/>
      <c r="J24" s="30"/>
      <c r="K24" s="30"/>
      <c r="L24" s="30"/>
      <c r="M24" s="21"/>
      <c r="N24" s="21"/>
    </row>
    <row r="25" spans="3:14" ht="26.25" customHeight="1">
      <c r="C25" s="43" t="s">
        <v>45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3:14" ht="31.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3:14" ht="26.2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26.25" customHeight="1">
      <c r="A28" s="17">
        <f>O28</f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6.25" customHeight="1">
      <c r="A29" s="17">
        <f>O29</f>
        <v>0</v>
      </c>
      <c r="C29" s="19" t="s">
        <v>46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30.75" customHeight="1">
      <c r="A30" s="17">
        <f>O30</f>
        <v>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3:14" ht="26.2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3:14" ht="38.25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3:14" ht="126.75" customHeight="1">
      <c r="C33" s="44" t="s">
        <v>47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3:14" s="16" customFormat="1" ht="28.5" customHeight="1">
      <c r="C34" s="46" t="s">
        <v>48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3:14" s="16" customFormat="1" ht="43.5" customHeight="1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</sheetData>
  <sheetProtection insertColumns="0" insertRows="0" deleteColumns="0" deleteRows="0"/>
  <mergeCells count="90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29:N29"/>
    <mergeCell ref="C33:N33"/>
    <mergeCell ref="C34:N35"/>
    <mergeCell ref="M3:N7"/>
    <mergeCell ref="C26:N28"/>
    <mergeCell ref="C30:N32"/>
  </mergeCells>
  <dataValidations count="10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allowBlank="1" showInputMessage="1" showErrorMessage="1" error="请输入正确的职称，可参考《专业技术职称列表》" sqref="C26 C30"/>
    <dataValidation type="list" allowBlank="1" showInputMessage="1" showErrorMessage="1" sqref="K10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1:N13">
      <formula1>"是"</formula1>
    </dataValidation>
  </dataValidations>
  <printOptions horizontalCentered="1"/>
  <pageMargins left="0.35" right="0.39" top="0.79" bottom="0.39" header="0.31" footer="0.16"/>
  <pageSetup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SheetLayoutView="100" workbookViewId="0" topLeftCell="A1">
      <selection activeCell="G2" sqref="G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5" width="11.00390625" style="3" customWidth="1"/>
    <col min="26" max="26" width="34.140625" style="2" customWidth="1"/>
    <col min="27" max="27" width="34.7109375" style="4" customWidth="1"/>
    <col min="28" max="28" width="36.8515625" style="5" customWidth="1"/>
    <col min="29" max="29" width="18.00390625" style="4" customWidth="1"/>
    <col min="30" max="30" width="25.57421875" style="6" customWidth="1"/>
    <col min="31" max="31" width="9.7109375" style="2" customWidth="1"/>
    <col min="32" max="32" width="11.140625" style="2" customWidth="1"/>
    <col min="33" max="33" width="11.8515625" style="2" customWidth="1"/>
    <col min="34" max="34" width="9.140625" style="2" customWidth="1"/>
    <col min="35" max="35" width="10.28125" style="2" customWidth="1"/>
    <col min="36" max="36" width="17.421875" style="2" customWidth="1"/>
    <col min="37" max="37" width="14.8515625" style="2" customWidth="1"/>
    <col min="38" max="38" width="14.8515625" style="3" customWidth="1"/>
    <col min="39" max="39" width="11.8515625" style="2" customWidth="1"/>
    <col min="40" max="40" width="11.140625" style="2" customWidth="1"/>
    <col min="41" max="41" width="21.57421875" style="2" customWidth="1"/>
    <col min="42" max="42" width="11.8515625" style="2" customWidth="1"/>
    <col min="43" max="43" width="11.8515625" style="3" customWidth="1"/>
    <col min="44" max="16384" width="9.140625" style="2" customWidth="1"/>
  </cols>
  <sheetData>
    <row r="1" spans="1:247" s="1" customFormat="1" ht="24">
      <c r="A1" s="7" t="s">
        <v>49</v>
      </c>
      <c r="B1" s="7" t="s">
        <v>50</v>
      </c>
      <c r="C1" s="7" t="s">
        <v>2</v>
      </c>
      <c r="D1" s="7" t="s">
        <v>51</v>
      </c>
      <c r="E1" s="7" t="s">
        <v>3</v>
      </c>
      <c r="F1" s="7" t="s">
        <v>5</v>
      </c>
      <c r="G1" s="7" t="s">
        <v>4</v>
      </c>
      <c r="H1" s="7" t="s">
        <v>6</v>
      </c>
      <c r="I1" s="7" t="s">
        <v>52</v>
      </c>
      <c r="J1" s="7" t="s">
        <v>53</v>
      </c>
      <c r="K1" s="7" t="s">
        <v>8</v>
      </c>
      <c r="L1" s="7" t="s">
        <v>10</v>
      </c>
      <c r="M1" s="7" t="s">
        <v>17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7" t="s">
        <v>61</v>
      </c>
      <c r="V1" s="7" t="s">
        <v>9</v>
      </c>
      <c r="W1" s="7" t="s">
        <v>62</v>
      </c>
      <c r="X1" s="7" t="s">
        <v>19</v>
      </c>
      <c r="Y1" s="7" t="s">
        <v>41</v>
      </c>
      <c r="Z1" s="7" t="s">
        <v>45</v>
      </c>
      <c r="AA1" s="7" t="s">
        <v>46</v>
      </c>
      <c r="AB1" s="11" t="s">
        <v>63</v>
      </c>
      <c r="AC1" s="7" t="s">
        <v>64</v>
      </c>
      <c r="AD1" s="1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3:32" ht="228.75" customHeight="1">
      <c r="C2" s="2">
        <f>Sheet1!D3</f>
        <v>0</v>
      </c>
      <c r="D2" s="2">
        <f>Sheet1!K7</f>
        <v>0</v>
      </c>
      <c r="E2" s="2">
        <f>IF(Sheet1!F3="","",Sheet1!F3)</f>
      </c>
      <c r="F2" s="2">
        <f>IF(Sheet1!J3="","",Sheet1!J3)</f>
      </c>
      <c r="G2" s="8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9">
        <f>IF(Sheet1!D6="","",Sheet1!D6)</f>
      </c>
      <c r="N2" s="9">
        <f>IF(ISNA(VLOOKUP("是",Sheet1!$B$8:$N$13,2,0)),"",VLOOKUP("是",Sheet1!$B$8:$N$13,2,0))</f>
      </c>
      <c r="O2" s="9">
        <f>IF(ISNA(VLOOKUP("是",Sheet1!$B$8:$N$13,8,0)),"",VLOOKUP("是",Sheet1!$B$8:$N$13,8,0))</f>
      </c>
      <c r="P2" s="9">
        <f>IF(ISNA(VLOOKUP("是",Sheet1!$B$8:$N$13,4,0)),"",VLOOKUP("是",Sheet1!$B$8:$N$13,4,0))</f>
      </c>
      <c r="Q2" s="9">
        <f>IF(ISNA(VLOOKUP("是",Sheet1!$B$8:$N$13,6,0)),"",VLOOKUP("是",Sheet1!$B$8:$N$13,6,0))</f>
      </c>
      <c r="R2" s="9">
        <f>IF(ISNA(VLOOKUP("是",Sheet1!$A$8:$N$13,3,0)),"",VLOOKUP("是",Sheet1!$A$8:$N$13,3,0))</f>
      </c>
      <c r="S2" s="9">
        <f>IF(ISNA(VLOOKUP("是",Sheet1!$A$8:$N$13,9,0)),"",VLOOKUP("是",Sheet1!$A$8:$N$13,9,0))</f>
      </c>
      <c r="T2" s="9">
        <f>IF(ISNA(VLOOKUP("是",Sheet1!$A$8:$N$13,5,0)),"",VLOOKUP("是",Sheet1!$A$8:$N$13,5,0))</f>
      </c>
      <c r="U2" s="9">
        <f>IF(ISNA(VLOOKUP("是",Sheet1!$A$8:$N$13,7,0)),"",VLOOKUP("是",Sheet1!$A$8:$N$13,7,0))</f>
      </c>
      <c r="V2" s="3">
        <f>IF(Sheet1!F4="","",Sheet1!F4)</f>
      </c>
      <c r="W2" s="10">
        <f>IF(Sheet1!J5="","",Sheet1!J5)</f>
      </c>
      <c r="X2" s="3">
        <f>IF(Sheet1!H6="","",Sheet1!H6)</f>
      </c>
      <c r="Y2" s="5">
        <f>IF(Sheet1!H5="","",Sheet1!H5)</f>
      </c>
      <c r="Z2" s="2">
        <f>Sheet1!C26</f>
        <v>0</v>
      </c>
      <c r="AA2" s="4">
        <f>Sheet1!C30</f>
        <v>0</v>
      </c>
      <c r="AB2" s="14" t="str">
        <f>CONCATENATE(TEXT(TEXT(Sheet1!C16,0),"yyyy/mm/dd"),"-",TEXT(TEXT(Sheet1!E16,0),"yyyy/mm/dd"),Sheet1!I16,Sheet1!K16,"；",TEXT(TEXT(Sheet1!C17,0),"yyyy/mm/dd"),"-",TEXT(TEXT(Sheet1!E17,0),"yyyy/mm/dd"),Sheet1!G17,Sheet1!I17,Sheet1!K17,"；",TEXT(TEXT(Sheet1!C18,0),"yyyy/mm/dd"),"-",TEXT(TEXT(Sheet1!E18,0),"yyyy/mm/dd"),Sheet1!G18,Sheet1!I18,Sheet1!K18,"；",TEXT(TEXT(Sheet1!C19,0),"yyyy/mm/dd"),"-",TEXT(TEXT(Sheet1!E19,0),"yyyy/mm/dd"),Sheet1!G19,Sheet1!I19,Sheet1!K19)</f>
        <v>1900/01/00-1900/01/00；1900/01/00-1900/01/00；1900/01/00-1900/01/00；1900/01/00-1900/01/00</v>
      </c>
      <c r="AC2" s="4" t="str">
        <f>CONCATENATE(Sheet1!C22,Sheet1!D22,"是",Sheet1!I22,Sheet1!K22,"；",Sheet1!C23,Sheet1!D23,"是",Sheet1!I23,Sheet1!K23,"；",Sheet1!C24,Sheet1!D24,"是",Sheet1!I24,Sheet1!K24,)</f>
        <v>是；是；是</v>
      </c>
      <c r="AE2" s="15"/>
      <c r="AF2" s="15"/>
    </row>
    <row r="3" ht="16.5" customHeight="1">
      <c r="G3" s="8"/>
    </row>
    <row r="4" ht="16.5" customHeight="1">
      <c r="G4" s="8"/>
    </row>
    <row r="5" ht="16.5" customHeight="1">
      <c r="G5" s="8"/>
    </row>
    <row r="6" ht="16.5" customHeight="1">
      <c r="G6" s="8"/>
    </row>
    <row r="7" ht="16.5" customHeight="1">
      <c r="G7" s="8"/>
    </row>
    <row r="8" ht="16.5" customHeight="1">
      <c r="G8" s="8"/>
    </row>
    <row r="9" ht="16.5" customHeight="1">
      <c r="G9" s="8"/>
    </row>
    <row r="10" spans="7:42" ht="16.5" customHeight="1">
      <c r="G10" s="8"/>
      <c r="AC10" s="6"/>
      <c r="AD10" s="4"/>
      <c r="AK10" s="3"/>
      <c r="AP10" s="3"/>
    </row>
    <row r="11" ht="16.5" customHeight="1">
      <c r="G11" s="8"/>
    </row>
    <row r="12" ht="16.5" customHeight="1">
      <c r="G12" s="8"/>
    </row>
    <row r="13" ht="16.5" customHeight="1">
      <c r="G13" s="8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叶家佳</cp:lastModifiedBy>
  <cp:lastPrinted>2018-02-24T01:39:00Z</cp:lastPrinted>
  <dcterms:created xsi:type="dcterms:W3CDTF">2013-10-10T06:54:00Z</dcterms:created>
  <dcterms:modified xsi:type="dcterms:W3CDTF">2018-04-12T08:51:03Z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