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30" windowWidth="19425" windowHeight="9360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'社会招聘登记表（本人每页签字）'!$A$1:$AD$79</definedName>
    <definedName name="_xlnm.Print_Area" localSheetId="0">'社会招聘登记表（本人每页签字）'!$A$1:$AD$79</definedName>
    <definedName name="部门">'[1]应聘登记表（需在面试时携带本人签字版）'!$U$3:$X$3</definedName>
  </definedNames>
  <calcPr calcId="125725"/>
</workbook>
</file>

<file path=xl/calcChain.xml><?xml version="1.0" encoding="utf-8"?>
<calcChain xmlns="http://schemas.openxmlformats.org/spreadsheetml/2006/main">
  <c r="K49" i="3"/>
  <c r="F49"/>
  <c r="A49"/>
  <c r="D5" l="1"/>
  <c r="R39" l="1"/>
  <c r="Q39"/>
  <c r="O39"/>
  <c r="N38"/>
  <c r="S39" s="1"/>
  <c r="R37"/>
  <c r="Q37"/>
  <c r="O37"/>
  <c r="N36"/>
  <c r="S37" s="1"/>
  <c r="N26"/>
  <c r="S25"/>
  <c r="R25"/>
  <c r="Q25"/>
  <c r="O25"/>
  <c r="N28"/>
  <c r="S27"/>
  <c r="R27"/>
  <c r="Q27"/>
  <c r="O27"/>
  <c r="N30"/>
  <c r="S29"/>
  <c r="R29"/>
  <c r="Q29"/>
  <c r="O29"/>
  <c r="R41" l="1"/>
  <c r="Q41"/>
  <c r="O41"/>
  <c r="N40"/>
  <c r="S41" s="1"/>
  <c r="R33"/>
  <c r="Q33"/>
  <c r="O33"/>
  <c r="N32"/>
  <c r="S33" s="1"/>
  <c r="R35"/>
  <c r="Q35"/>
  <c r="O35"/>
  <c r="N34"/>
  <c r="S35" s="1"/>
  <c r="O22"/>
  <c r="O23"/>
  <c r="S47"/>
  <c r="R47"/>
  <c r="Q47"/>
  <c r="O47"/>
  <c r="N46"/>
  <c r="S46" s="1"/>
  <c r="R46"/>
  <c r="Q46"/>
  <c r="O46"/>
  <c r="S45"/>
  <c r="R45"/>
  <c r="Q45"/>
  <c r="S44"/>
  <c r="R44"/>
  <c r="Q44"/>
  <c r="O44"/>
  <c r="N42"/>
  <c r="S43" s="1"/>
  <c r="R43"/>
  <c r="Q43"/>
  <c r="O43"/>
  <c r="S31"/>
  <c r="R31"/>
  <c r="Q31"/>
  <c r="O31"/>
  <c r="S24"/>
  <c r="R24"/>
  <c r="Q24"/>
  <c r="O24"/>
  <c r="N24"/>
  <c r="S23" s="1"/>
  <c r="R23"/>
  <c r="Q23"/>
  <c r="N22"/>
  <c r="S22" s="1"/>
  <c r="R22"/>
  <c r="Q22"/>
  <c r="Q18"/>
  <c r="P18"/>
  <c r="O18"/>
  <c r="Q17"/>
  <c r="P17"/>
  <c r="O17"/>
  <c r="Q16"/>
  <c r="P16"/>
  <c r="O16"/>
  <c r="Q15"/>
  <c r="P15"/>
  <c r="O15"/>
  <c r="Q14"/>
  <c r="P14"/>
  <c r="O14"/>
  <c r="Q13"/>
  <c r="P13"/>
  <c r="O13"/>
  <c r="Q12"/>
  <c r="P12"/>
  <c r="O12"/>
  <c r="Q11"/>
  <c r="P11"/>
  <c r="O11"/>
  <c r="Q10"/>
  <c r="P10"/>
  <c r="O10"/>
  <c r="P21" l="1"/>
  <c r="P37" s="1"/>
  <c r="F5"/>
  <c r="P41" l="1"/>
  <c r="P25"/>
  <c r="P43"/>
  <c r="P24"/>
  <c r="P22"/>
  <c r="P45"/>
  <c r="P47"/>
  <c r="P31"/>
  <c r="P23"/>
  <c r="P44"/>
  <c r="P35"/>
  <c r="P29"/>
  <c r="P39"/>
  <c r="P46"/>
  <c r="P33"/>
  <c r="P27"/>
</calcChain>
</file>

<file path=xl/comments1.xml><?xml version="1.0" encoding="utf-8"?>
<comments xmlns="http://schemas.openxmlformats.org/spreadsheetml/2006/main">
  <authors>
    <author>JonMMx 2000</author>
  </authors>
  <commentList>
    <comment ref="N9" authorId="0">
      <text>
        <r>
          <rPr>
            <sz val="9"/>
            <color indexed="81"/>
            <rFont val="宋体"/>
            <family val="3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4" authorId="0">
      <text>
        <r>
          <rPr>
            <b/>
            <sz val="9"/>
            <color indexed="81"/>
            <rFont val="宋体"/>
            <family val="3"/>
            <charset val="134"/>
          </rPr>
          <t>注：在职期间获得学历的均按“非全日制学历”计，</t>
        </r>
      </text>
    </comment>
    <comment ref="N20" authorId="0">
      <text>
        <r>
          <rPr>
            <b/>
            <sz val="9"/>
            <color indexed="81"/>
            <rFont val="宋体"/>
            <family val="3"/>
            <charset val="134"/>
          </rPr>
          <t>JonMMx 2000:</t>
        </r>
        <r>
          <rPr>
            <sz val="9"/>
            <color indexed="81"/>
            <rFont val="宋体"/>
            <family val="3"/>
            <charset val="134"/>
          </rPr>
          <t xml:space="preserve">
下列工作经历信息请分段、详细填写，行数不够的可自行添加。</t>
        </r>
      </text>
    </comment>
    <comment ref="N44" authorId="0">
      <text>
        <r>
          <rPr>
            <b/>
            <sz val="9"/>
            <color indexed="81"/>
            <rFont val="宋体"/>
            <family val="3"/>
            <charset val="134"/>
          </rPr>
          <t>JonMMx 2000:</t>
        </r>
        <r>
          <rPr>
            <sz val="9"/>
            <color indexed="81"/>
            <rFont val="宋体"/>
            <family val="3"/>
            <charset val="134"/>
          </rPr>
          <t xml:space="preserve">
下列工作经历信息请分段、详细填写，行数不够的可自行添加。</t>
        </r>
      </text>
    </comment>
    <comment ref="N57" authorId="0">
      <text>
        <r>
          <rPr>
            <b/>
            <sz val="9"/>
            <color indexed="81"/>
            <rFont val="宋体"/>
            <family val="3"/>
            <charset val="134"/>
          </rPr>
          <t>JonMMx 2000:</t>
        </r>
        <r>
          <rPr>
            <sz val="9"/>
            <color indexed="81"/>
            <rFont val="宋体"/>
            <family val="3"/>
            <charset val="134"/>
          </rPr>
          <t xml:space="preserve">
家庭信息包括但不限于：父母、配偶、子女、兄弟姐妹等家庭主要成员。</t>
        </r>
      </text>
    </comment>
  </commentList>
</comments>
</file>

<file path=xl/sharedStrings.xml><?xml version="1.0" encoding="utf-8"?>
<sst xmlns="http://schemas.openxmlformats.org/spreadsheetml/2006/main" count="225" uniqueCount="155">
  <si>
    <t>恒丰银行社会招聘人员信息登记表</t>
  </si>
  <si>
    <t>性别</t>
  </si>
  <si>
    <t>政治面貌</t>
  </si>
  <si>
    <t>婚姻状况</t>
  </si>
  <si>
    <t>学历</t>
  </si>
  <si>
    <t>教育形式</t>
  </si>
  <si>
    <t>是否最高学历</t>
  </si>
  <si>
    <t>银行工作经验</t>
  </si>
  <si>
    <t>非银行工作经验</t>
  </si>
  <si>
    <t>年</t>
  </si>
  <si>
    <t>月</t>
  </si>
  <si>
    <t>考核情况</t>
  </si>
  <si>
    <t>证书类别</t>
  </si>
  <si>
    <t>获奖级别</t>
  </si>
  <si>
    <t>与本人关系</t>
  </si>
  <si>
    <t>拟应聘部门</t>
  </si>
  <si>
    <t>拟应聘岗位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</si>
  <si>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</si>
  <si>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</si>
  <si>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</si>
  <si>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</si>
  <si>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</si>
  <si>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</si>
  <si>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</si>
  <si>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</si>
  <si>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优秀</t>
  </si>
  <si>
    <t>职称</t>
  </si>
  <si>
    <t>国际级</t>
  </si>
  <si>
    <t>父亲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</si>
  <si>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</si>
  <si>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</si>
  <si>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</si>
  <si>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</si>
  <si>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</si>
  <si>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</si>
  <si>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</si>
  <si>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</si>
  <si>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</si>
  <si>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良好</t>
  </si>
  <si>
    <t>行业认证</t>
  </si>
  <si>
    <t>国家级</t>
  </si>
  <si>
    <t>母亲</t>
  </si>
  <si>
    <t>姓名</t>
  </si>
  <si>
    <t>年龄</t>
  </si>
  <si>
    <t>户口所在地</t>
  </si>
  <si>
    <t>本科</t>
  </si>
  <si>
    <t>最终学历</t>
  </si>
  <si>
    <t>城商行</t>
  </si>
  <si>
    <t>政府/事业单位/军队</t>
  </si>
  <si>
    <t>合格</t>
  </si>
  <si>
    <t>企业认证</t>
  </si>
  <si>
    <t>省级</t>
  </si>
  <si>
    <t>配偶</t>
  </si>
  <si>
    <t>国籍</t>
  </si>
  <si>
    <t>中国</t>
  </si>
  <si>
    <t>工龄</t>
  </si>
  <si>
    <t>银行工作年限</t>
  </si>
  <si>
    <t>曾任职务</t>
  </si>
  <si>
    <t>民主党派</t>
  </si>
  <si>
    <t>丧偶</t>
  </si>
  <si>
    <t>硕士研究生</t>
  </si>
  <si>
    <t>其他银行</t>
  </si>
  <si>
    <t>监管机构</t>
  </si>
  <si>
    <t>不称职</t>
  </si>
  <si>
    <t>市级</t>
  </si>
  <si>
    <t>子女</t>
  </si>
  <si>
    <t>移动电话</t>
  </si>
  <si>
    <t>E-mail</t>
  </si>
  <si>
    <t>身份证号码</t>
  </si>
  <si>
    <t>博士研究生</t>
  </si>
  <si>
    <t>其他行业</t>
  </si>
  <si>
    <t>区县级</t>
  </si>
  <si>
    <t>祖父</t>
  </si>
  <si>
    <t>个人教育情况</t>
  </si>
  <si>
    <t>企业级</t>
  </si>
  <si>
    <t>祖母</t>
  </si>
  <si>
    <t>教育经历（大学起）</t>
  </si>
  <si>
    <t>全日制统招学历</t>
  </si>
  <si>
    <t>学校</t>
  </si>
  <si>
    <t>专业</t>
  </si>
  <si>
    <t>起止时间</t>
  </si>
  <si>
    <t>是否最终学历</t>
  </si>
  <si>
    <t>全日制最高学历</t>
  </si>
  <si>
    <t>部门级</t>
  </si>
  <si>
    <t>外祖父</t>
  </si>
  <si>
    <t>至</t>
  </si>
  <si>
    <t>外祖母</t>
  </si>
  <si>
    <t>表亲</t>
  </si>
  <si>
    <t>同事</t>
  </si>
  <si>
    <t>非全日制学历</t>
  </si>
  <si>
    <t>非全日制最高学历</t>
  </si>
  <si>
    <t>朋友</t>
  </si>
  <si>
    <t>个人工作情况</t>
  </si>
  <si>
    <t>单位性质</t>
  </si>
  <si>
    <t>单位名称/部门名称</t>
  </si>
  <si>
    <t>职务/岗位</t>
  </si>
  <si>
    <t>行员等级</t>
  </si>
  <si>
    <t>工作时间(年）</t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</si>
  <si>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family val="3"/>
        <charset val="134"/>
      </rPr>
      <t>：</t>
    </r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</si>
  <si>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</si>
  <si>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</si>
  <si>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</si>
  <si>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</si>
  <si>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</si>
  <si>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</si>
  <si>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</si>
  <si>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</si>
  <si>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</si>
  <si>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</si>
  <si>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</si>
  <si>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其他主要家庭成员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</si>
  <si>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</si>
  <si>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</si>
  <si>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</si>
  <si>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</si>
  <si>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</si>
  <si>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</si>
  <si>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</si>
  <si>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</si>
  <si>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</si>
  <si>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</si>
  <si>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是否曾有不良或相关处分记录？请详细告知，如没有，请填写“无”</t>
  </si>
  <si>
    <t>是否曾遭受过重大疾病或者有家族遗传病史？请详细告知，如没有，请填写“无”</t>
  </si>
  <si>
    <t>是否与现就职单位有服务期、脱密期、竞业限制等约定，如有请告知，如没有，请填写“无”</t>
  </si>
  <si>
    <t>是否与我行员工有亲属关系，如有，请详细告知，如没有，请填写“无”</t>
  </si>
  <si>
    <t xml:space="preserve">承诺人签名：                     日期：201   年    月   日     </t>
  </si>
  <si>
    <t>注：本表仅作招聘报名使用，若未通过考核，该表不予退还。表内所填信息将为您保密，若通过考核，我们将与您联系，请在提交该表时附上照片。</t>
  </si>
  <si>
    <t>籍贯</t>
    <phoneticPr fontId="21" type="noConversion"/>
  </si>
  <si>
    <r>
      <t xml:space="preserve">原薪酬
</t>
    </r>
    <r>
      <rPr>
        <sz val="8"/>
        <color theme="1"/>
        <rFont val="微软雅黑"/>
        <family val="2"/>
        <charset val="134"/>
      </rPr>
      <t>（税前万元）</t>
    </r>
    <phoneticPr fontId="21" type="noConversion"/>
  </si>
  <si>
    <t xml:space="preserve">1.本人谨此证实以上内容无虚假、不实、夸大之处，且未隐瞒对我应聘不利的事实或情况。如有虚报或瞒报，本人愿承担相应的责任。本人了解有关部门会认真考虑我的应聘申请，本人不会采取任何方式干扰公正、公平的招聘面试录用程序和录用结果。
2.本人自愿接受贵行或贵行委托的第三方机构实施背景调查，如背景调查核实本人存在不适宜担任相关岗位的情形，本人愿意放弃本次录用机会。          </t>
    <phoneticPr fontId="21" type="noConversion"/>
  </si>
  <si>
    <t>原单位用工形式</t>
    <phoneticPr fontId="21" type="noConversion"/>
  </si>
  <si>
    <t>联系地址</t>
    <phoneticPr fontId="21" type="noConversion"/>
  </si>
  <si>
    <r>
      <t xml:space="preserve">期望年薪
</t>
    </r>
    <r>
      <rPr>
        <sz val="8"/>
        <color theme="1"/>
        <rFont val="微软雅黑"/>
        <family val="2"/>
        <charset val="134"/>
      </rPr>
      <t>（税前万元）</t>
    </r>
    <phoneticPr fontId="21" type="noConversion"/>
  </si>
  <si>
    <t>王某</t>
    <phoneticPr fontId="21" type="noConversion"/>
  </si>
  <si>
    <t>电子照片</t>
    <phoneticPr fontId="21" type="noConversion"/>
  </si>
  <si>
    <t>158xxxxxxxx</t>
    <phoneticPr fontId="21" type="noConversion"/>
  </si>
  <si>
    <t>xx银行xxx部</t>
    <phoneticPr fontId="21" type="noConversion"/>
  </si>
  <si>
    <t>XX省XX市</t>
    <phoneticPr fontId="21" type="noConversion"/>
  </si>
  <si>
    <t>XX大学</t>
    <phoneticPr fontId="21" type="noConversion"/>
  </si>
  <si>
    <t>XX大学</t>
    <phoneticPr fontId="21" type="noConversion"/>
  </si>
  <si>
    <t>XXXXX分行XXXXX部</t>
    <phoneticPr fontId="21" type="noConversion"/>
  </si>
  <si>
    <t>XXX岗</t>
    <phoneticPr fontId="21" type="noConversion"/>
  </si>
  <si>
    <t>离异</t>
    <phoneticPr fontId="21" type="noConversion"/>
  </si>
  <si>
    <t>中共党员</t>
    <phoneticPr fontId="21" type="noConversion"/>
  </si>
  <si>
    <t>XXX@XXX.com</t>
    <phoneticPr fontId="21" type="noConversion"/>
  </si>
  <si>
    <r>
      <t>劳动合同制：</t>
    </r>
    <r>
      <rPr>
        <sz val="9"/>
        <color theme="1"/>
        <rFont val="Wingdings"/>
        <charset val="2"/>
      </rPr>
      <t>þ</t>
    </r>
    <r>
      <rPr>
        <sz val="9"/>
        <color theme="1"/>
        <rFont val="微软雅黑"/>
        <family val="2"/>
        <charset val="134"/>
      </rPr>
      <t xml:space="preserve">
劳务派遣制：</t>
    </r>
    <r>
      <rPr>
        <sz val="9"/>
        <color theme="1"/>
        <rFont val="Wingdings"/>
        <charset val="2"/>
      </rPr>
      <t>¨</t>
    </r>
    <r>
      <rPr>
        <sz val="9"/>
        <color theme="1"/>
        <rFont val="微软雅黑"/>
        <family val="2"/>
        <charset val="134"/>
      </rPr>
      <t xml:space="preserve">     外包：</t>
    </r>
    <r>
      <rPr>
        <sz val="9"/>
        <color theme="1"/>
        <rFont val="Wingdings"/>
        <charset val="2"/>
      </rPr>
      <t>¨</t>
    </r>
    <phoneticPr fontId="21" type="noConversion"/>
  </si>
  <si>
    <t>XX</t>
    <phoneticPr fontId="21" type="noConversion"/>
  </si>
  <si>
    <t>XXX岗</t>
    <phoneticPr fontId="21" type="noConversion"/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</si>
  <si>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family val="3"/>
        <charset val="134"/>
      </rPr>
      <t>：负责xxx等工作。</t>
    </r>
    <phoneticPr fontId="21" type="noConversion"/>
  </si>
  <si>
    <t>婚姻状况</t>
    <phoneticPr fontId="21" type="noConversion"/>
  </si>
  <si>
    <t>320xxxxxxxxxxxxxxx</t>
    <phoneticPr fontId="21" type="noConversion"/>
  </si>
  <si>
    <t>x省x市x区xx接到xx号xxx室</t>
    <phoneticPr fontId="21" type="noConversion"/>
  </si>
  <si>
    <t>XX</t>
    <phoneticPr fontId="21" type="noConversion"/>
  </si>
  <si>
    <t>XX学</t>
    <phoneticPr fontId="21" type="noConversion"/>
  </si>
  <si>
    <t>中共党员</t>
  </si>
</sst>
</file>

<file path=xl/styles.xml><?xml version="1.0" encoding="utf-8"?>
<styleSheet xmlns="http://schemas.openxmlformats.org/spreadsheetml/2006/main">
  <numFmts count="1">
    <numFmt numFmtId="176" formatCode="0.0"/>
  </numFmts>
  <fonts count="26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22"/>
      <color theme="0"/>
      <name val="华文细黑"/>
      <family val="3"/>
      <charset val="134"/>
    </font>
    <font>
      <sz val="10"/>
      <color theme="1"/>
      <name val="微软雅黑"/>
      <family val="2"/>
      <charset val="134"/>
    </font>
    <font>
      <sz val="16"/>
      <color theme="0"/>
      <name val="黑体"/>
      <family val="3"/>
      <charset val="134"/>
    </font>
    <font>
      <sz val="10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黑体"/>
      <family val="3"/>
      <charset val="134"/>
    </font>
    <font>
      <sz val="9"/>
      <color indexed="8"/>
      <name val="微软雅黑"/>
      <family val="2"/>
      <charset val="134"/>
    </font>
    <font>
      <sz val="11"/>
      <color indexed="8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等线"/>
      <charset val="134"/>
      <scheme val="minor"/>
    </font>
    <font>
      <sz val="10"/>
      <color theme="1"/>
      <name val="黑体"/>
      <family val="3"/>
      <charset val="134"/>
    </font>
    <font>
      <b/>
      <sz val="16"/>
      <color theme="0"/>
      <name val="黑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charset val="134"/>
    </font>
    <font>
      <sz val="11"/>
      <color theme="1"/>
      <name val="宋体"/>
      <family val="3"/>
      <charset val="134"/>
    </font>
    <font>
      <sz val="9"/>
      <name val="等线"/>
      <charset val="134"/>
      <scheme val="minor"/>
    </font>
    <font>
      <sz val="8"/>
      <color theme="1"/>
      <name val="微软雅黑"/>
      <family val="2"/>
      <charset val="134"/>
    </font>
    <font>
      <sz val="9"/>
      <color theme="1"/>
      <name val="Wingdings"/>
      <charset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2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7" fillId="0" borderId="0">
      <alignment vertical="center"/>
    </xf>
    <xf numFmtId="0" fontId="18" fillId="0" borderId="0">
      <alignment vertical="center"/>
    </xf>
  </cellStyleXfs>
  <cellXfs count="117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9"/>
  <sheetViews>
    <sheetView tabSelected="1" topLeftCell="A43" zoomScale="85" zoomScaleNormal="85" workbookViewId="0">
      <selection activeCell="D44" sqref="D44:E45"/>
    </sheetView>
  </sheetViews>
  <sheetFormatPr defaultColWidth="9" defaultRowHeight="13.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bestFit="1" customWidth="1"/>
    <col min="12" max="12" width="8.375" customWidth="1"/>
    <col min="13" max="13" width="10.875" customWidth="1"/>
    <col min="14" max="14" width="14.125" bestFit="1" customWidth="1"/>
    <col min="15" max="15" width="12.75" hidden="1" customWidth="1"/>
    <col min="16" max="16" width="7.25" hidden="1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9" width="9" hidden="1" customWidth="1"/>
    <col min="30" max="30" width="11" hidden="1" customWidth="1"/>
    <col min="31" max="32" width="0" hidden="1" customWidth="1"/>
  </cols>
  <sheetData>
    <row r="1" spans="1:30" ht="51.7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</row>
    <row r="2" spans="1:30" ht="36.75" customHeight="1">
      <c r="A2" s="109" t="s">
        <v>15</v>
      </c>
      <c r="B2" s="109"/>
      <c r="C2" s="110" t="s">
        <v>140</v>
      </c>
      <c r="D2" s="110"/>
      <c r="E2" s="110"/>
      <c r="F2" s="110"/>
      <c r="G2" s="109" t="s">
        <v>16</v>
      </c>
      <c r="H2" s="109"/>
      <c r="I2" s="110" t="s">
        <v>141</v>
      </c>
      <c r="J2" s="110"/>
      <c r="K2" s="110"/>
      <c r="L2" s="110"/>
      <c r="M2" s="62" t="s">
        <v>134</v>
      </c>
      <c r="N2" s="62"/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>
        <v>1970</v>
      </c>
      <c r="Z2">
        <v>1</v>
      </c>
      <c r="AA2" t="s">
        <v>25</v>
      </c>
      <c r="AB2" t="s">
        <v>26</v>
      </c>
      <c r="AC2" t="s">
        <v>27</v>
      </c>
      <c r="AD2" t="s">
        <v>28</v>
      </c>
    </row>
    <row r="3" spans="1:30" ht="30.75" customHeight="1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62"/>
      <c r="N3" s="62"/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>
        <v>1971</v>
      </c>
      <c r="Z3">
        <v>2</v>
      </c>
      <c r="AA3" t="s">
        <v>38</v>
      </c>
      <c r="AB3" t="s">
        <v>39</v>
      </c>
      <c r="AC3" t="s">
        <v>40</v>
      </c>
      <c r="AD3" t="s">
        <v>41</v>
      </c>
    </row>
    <row r="4" spans="1:30" ht="30" customHeight="1">
      <c r="A4" s="22" t="s">
        <v>42</v>
      </c>
      <c r="B4" s="23" t="s">
        <v>133</v>
      </c>
      <c r="C4" s="22" t="s">
        <v>1</v>
      </c>
      <c r="D4" s="23" t="s">
        <v>17</v>
      </c>
      <c r="E4" s="22" t="s">
        <v>43</v>
      </c>
      <c r="F4" s="23" t="s">
        <v>146</v>
      </c>
      <c r="G4" s="22" t="s">
        <v>2</v>
      </c>
      <c r="H4" s="28" t="s">
        <v>154</v>
      </c>
      <c r="I4" s="22" t="s">
        <v>149</v>
      </c>
      <c r="J4" s="23" t="s">
        <v>19</v>
      </c>
      <c r="K4" s="22" t="s">
        <v>44</v>
      </c>
      <c r="L4" s="23" t="s">
        <v>152</v>
      </c>
      <c r="M4" s="62"/>
      <c r="N4" s="62"/>
      <c r="R4" t="s">
        <v>143</v>
      </c>
      <c r="S4" t="s">
        <v>142</v>
      </c>
      <c r="T4" t="s">
        <v>45</v>
      </c>
      <c r="V4" t="s">
        <v>46</v>
      </c>
      <c r="W4" t="s">
        <v>47</v>
      </c>
      <c r="X4" t="s">
        <v>48</v>
      </c>
      <c r="Y4">
        <v>1972</v>
      </c>
      <c r="Z4">
        <v>3</v>
      </c>
      <c r="AA4" t="s">
        <v>49</v>
      </c>
      <c r="AB4" t="s">
        <v>50</v>
      </c>
      <c r="AC4" t="s">
        <v>51</v>
      </c>
      <c r="AD4" t="s">
        <v>52</v>
      </c>
    </row>
    <row r="5" spans="1:30" ht="30" customHeight="1">
      <c r="A5" s="31" t="s">
        <v>53</v>
      </c>
      <c r="B5" s="23" t="s">
        <v>54</v>
      </c>
      <c r="C5" s="22" t="s">
        <v>55</v>
      </c>
      <c r="D5" s="3">
        <f>SUM(N22:N42)+SUM(N46:N47)</f>
        <v>8.75</v>
      </c>
      <c r="E5" s="22" t="s">
        <v>56</v>
      </c>
      <c r="F5" s="3">
        <f>SUM(N22:N42)</f>
        <v>8.75</v>
      </c>
      <c r="G5" s="4" t="s">
        <v>57</v>
      </c>
      <c r="H5" s="23"/>
      <c r="I5" s="4" t="s">
        <v>128</v>
      </c>
      <c r="J5" s="8" t="s">
        <v>152</v>
      </c>
      <c r="K5" s="4" t="s">
        <v>132</v>
      </c>
      <c r="L5" s="28" t="s">
        <v>152</v>
      </c>
      <c r="M5" s="62"/>
      <c r="N5" s="62"/>
      <c r="R5" t="s">
        <v>58</v>
      </c>
      <c r="S5" t="s">
        <v>59</v>
      </c>
      <c r="T5" t="s">
        <v>60</v>
      </c>
      <c r="W5" t="s">
        <v>61</v>
      </c>
      <c r="X5" t="s">
        <v>62</v>
      </c>
      <c r="Y5">
        <v>1973</v>
      </c>
      <c r="Z5">
        <v>4</v>
      </c>
      <c r="AA5" t="s">
        <v>63</v>
      </c>
      <c r="AC5" t="s">
        <v>64</v>
      </c>
      <c r="AD5" t="s">
        <v>65</v>
      </c>
    </row>
    <row r="6" spans="1:30" ht="30" customHeight="1">
      <c r="A6" s="22" t="s">
        <v>66</v>
      </c>
      <c r="B6" s="110" t="s">
        <v>135</v>
      </c>
      <c r="C6" s="110"/>
      <c r="D6" s="22" t="s">
        <v>67</v>
      </c>
      <c r="E6" s="112" t="s">
        <v>144</v>
      </c>
      <c r="F6" s="113"/>
      <c r="G6" s="32" t="s">
        <v>68</v>
      </c>
      <c r="H6" s="50" t="s">
        <v>150</v>
      </c>
      <c r="I6" s="50"/>
      <c r="J6" s="50"/>
      <c r="K6" s="50"/>
      <c r="L6" s="50"/>
      <c r="M6" s="62"/>
      <c r="N6" s="62"/>
      <c r="T6" t="s">
        <v>69</v>
      </c>
      <c r="Y6">
        <v>1974</v>
      </c>
      <c r="Z6">
        <v>5</v>
      </c>
    </row>
    <row r="7" spans="1:30" ht="30" customHeight="1">
      <c r="A7" s="114" t="s">
        <v>130</v>
      </c>
      <c r="B7" s="114"/>
      <c r="C7" s="115" t="s">
        <v>145</v>
      </c>
      <c r="D7" s="116"/>
      <c r="E7" s="4" t="s">
        <v>127</v>
      </c>
      <c r="F7" s="50" t="s">
        <v>137</v>
      </c>
      <c r="G7" s="50"/>
      <c r="H7" s="4" t="s">
        <v>131</v>
      </c>
      <c r="I7" s="50" t="s">
        <v>151</v>
      </c>
      <c r="J7" s="50"/>
      <c r="K7" s="50"/>
      <c r="L7" s="50"/>
      <c r="M7" s="62"/>
      <c r="N7" s="62"/>
      <c r="X7" t="s">
        <v>70</v>
      </c>
      <c r="Y7">
        <v>1975</v>
      </c>
      <c r="Z7">
        <v>6</v>
      </c>
      <c r="AC7" t="s">
        <v>71</v>
      </c>
      <c r="AD7" t="s">
        <v>72</v>
      </c>
    </row>
    <row r="8" spans="1:30" ht="21.75" customHeight="1">
      <c r="A8" s="52" t="s">
        <v>73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Y8">
        <v>1976</v>
      </c>
      <c r="Z8">
        <v>7</v>
      </c>
      <c r="AC8" t="s">
        <v>74</v>
      </c>
      <c r="AD8" t="s">
        <v>75</v>
      </c>
    </row>
    <row r="9" spans="1:30" ht="24" customHeight="1">
      <c r="A9" s="97" t="s">
        <v>76</v>
      </c>
      <c r="B9" s="106" t="s">
        <v>77</v>
      </c>
      <c r="C9" s="19" t="s">
        <v>4</v>
      </c>
      <c r="D9" s="36" t="s">
        <v>78</v>
      </c>
      <c r="E9" s="36"/>
      <c r="F9" s="36" t="s">
        <v>79</v>
      </c>
      <c r="G9" s="36"/>
      <c r="H9" s="36" t="s">
        <v>80</v>
      </c>
      <c r="I9" s="36"/>
      <c r="J9" s="36"/>
      <c r="K9" s="36"/>
      <c r="L9" s="36"/>
      <c r="M9" s="19" t="s">
        <v>81</v>
      </c>
      <c r="N9" s="19" t="s">
        <v>82</v>
      </c>
      <c r="Y9">
        <v>1977</v>
      </c>
      <c r="Z9">
        <v>8</v>
      </c>
      <c r="AC9" t="s">
        <v>83</v>
      </c>
      <c r="AD9" t="s">
        <v>84</v>
      </c>
    </row>
    <row r="10" spans="1:30" ht="23.25" customHeight="1">
      <c r="A10" s="97"/>
      <c r="B10" s="106"/>
      <c r="C10" s="29" t="s">
        <v>45</v>
      </c>
      <c r="D10" s="51" t="s">
        <v>138</v>
      </c>
      <c r="E10" s="51"/>
      <c r="F10" s="51" t="s">
        <v>153</v>
      </c>
      <c r="G10" s="51"/>
      <c r="H10" s="18">
        <v>2006</v>
      </c>
      <c r="I10" s="18">
        <v>9</v>
      </c>
      <c r="J10" s="15" t="s">
        <v>85</v>
      </c>
      <c r="K10" s="21">
        <v>2010</v>
      </c>
      <c r="L10" s="18">
        <v>7</v>
      </c>
      <c r="M10" s="18" t="s">
        <v>35</v>
      </c>
      <c r="N10" s="18" t="s">
        <v>35</v>
      </c>
      <c r="O10" t="str">
        <f>C10</f>
        <v>本科</v>
      </c>
      <c r="P10" t="str">
        <f>D10</f>
        <v>XX大学</v>
      </c>
      <c r="Q10" t="str">
        <f>F10</f>
        <v>XX学</v>
      </c>
      <c r="Y10">
        <v>1978</v>
      </c>
      <c r="Z10">
        <v>9</v>
      </c>
      <c r="AD10" t="s">
        <v>86</v>
      </c>
    </row>
    <row r="11" spans="1:30" ht="23.25" customHeight="1">
      <c r="A11" s="97"/>
      <c r="B11" s="106"/>
      <c r="C11" s="18"/>
      <c r="D11" s="51"/>
      <c r="E11" s="51"/>
      <c r="F11" s="51"/>
      <c r="G11" s="51"/>
      <c r="H11" s="18"/>
      <c r="I11" s="18"/>
      <c r="J11" s="15" t="s">
        <v>85</v>
      </c>
      <c r="K11" s="21"/>
      <c r="L11" s="18"/>
      <c r="M11" s="18"/>
      <c r="N11" s="18"/>
      <c r="O11">
        <f t="shared" ref="O11:O18" si="0">C11</f>
        <v>0</v>
      </c>
      <c r="P11">
        <f t="shared" ref="P11:P18" si="1">D11</f>
        <v>0</v>
      </c>
      <c r="Q11">
        <f t="shared" ref="Q11:Q18" si="2">F11</f>
        <v>0</v>
      </c>
      <c r="Y11">
        <v>1979</v>
      </c>
      <c r="Z11">
        <v>10</v>
      </c>
      <c r="AD11" t="s">
        <v>87</v>
      </c>
    </row>
    <row r="12" spans="1:30" ht="23.25" customHeight="1">
      <c r="A12" s="97"/>
      <c r="B12" s="106"/>
      <c r="C12" s="18"/>
      <c r="D12" s="51"/>
      <c r="E12" s="51"/>
      <c r="F12" s="51"/>
      <c r="G12" s="51"/>
      <c r="H12" s="18"/>
      <c r="I12" s="18"/>
      <c r="J12" s="15" t="s">
        <v>85</v>
      </c>
      <c r="K12" s="21"/>
      <c r="L12" s="18"/>
      <c r="M12" s="18"/>
      <c r="N12" s="18"/>
      <c r="O12">
        <f t="shared" si="0"/>
        <v>0</v>
      </c>
      <c r="P12">
        <f t="shared" si="1"/>
        <v>0</v>
      </c>
      <c r="Q12">
        <f t="shared" si="2"/>
        <v>0</v>
      </c>
      <c r="Y12">
        <v>1980</v>
      </c>
      <c r="Z12">
        <v>11</v>
      </c>
    </row>
    <row r="13" spans="1:30" ht="23.25" customHeight="1">
      <c r="A13" s="97"/>
      <c r="B13" s="106"/>
      <c r="C13" s="18"/>
      <c r="D13" s="51"/>
      <c r="E13" s="51"/>
      <c r="F13" s="51"/>
      <c r="G13" s="51"/>
      <c r="H13" s="18"/>
      <c r="I13" s="18"/>
      <c r="J13" s="15"/>
      <c r="K13" s="21"/>
      <c r="L13" s="18"/>
      <c r="M13" s="18"/>
      <c r="N13" s="18"/>
      <c r="O13">
        <f t="shared" si="0"/>
        <v>0</v>
      </c>
      <c r="P13">
        <f t="shared" si="1"/>
        <v>0</v>
      </c>
      <c r="Q13">
        <f t="shared" si="2"/>
        <v>0</v>
      </c>
      <c r="Y13">
        <v>1981</v>
      </c>
      <c r="Z13">
        <v>12</v>
      </c>
      <c r="AD13" t="s">
        <v>88</v>
      </c>
    </row>
    <row r="14" spans="1:30" ht="23.25" customHeight="1">
      <c r="A14" s="97"/>
      <c r="B14" s="107" t="s">
        <v>89</v>
      </c>
      <c r="C14" s="19" t="s">
        <v>4</v>
      </c>
      <c r="D14" s="36" t="s">
        <v>78</v>
      </c>
      <c r="E14" s="36"/>
      <c r="F14" s="36" t="s">
        <v>79</v>
      </c>
      <c r="G14" s="36"/>
      <c r="H14" s="36" t="s">
        <v>80</v>
      </c>
      <c r="I14" s="36"/>
      <c r="J14" s="36"/>
      <c r="K14" s="36"/>
      <c r="L14" s="36"/>
      <c r="M14" s="19" t="s">
        <v>81</v>
      </c>
      <c r="N14" s="19" t="s">
        <v>90</v>
      </c>
      <c r="O14" t="str">
        <f t="shared" si="0"/>
        <v>学历</v>
      </c>
      <c r="P14" t="str">
        <f t="shared" si="1"/>
        <v>学校</v>
      </c>
      <c r="Q14" t="str">
        <f t="shared" si="2"/>
        <v>专业</v>
      </c>
      <c r="Y14">
        <v>1982</v>
      </c>
      <c r="AD14" t="s">
        <v>91</v>
      </c>
    </row>
    <row r="15" spans="1:30" ht="23.25" customHeight="1">
      <c r="A15" s="97"/>
      <c r="B15" s="107"/>
      <c r="C15" s="18" t="s">
        <v>60</v>
      </c>
      <c r="D15" s="51" t="s">
        <v>139</v>
      </c>
      <c r="E15" s="51"/>
      <c r="F15" s="51" t="s">
        <v>153</v>
      </c>
      <c r="G15" s="51"/>
      <c r="H15" s="18">
        <v>2012</v>
      </c>
      <c r="I15" s="18">
        <v>9</v>
      </c>
      <c r="J15" s="19" t="s">
        <v>85</v>
      </c>
      <c r="K15" s="21">
        <v>2014</v>
      </c>
      <c r="L15" s="18">
        <v>7</v>
      </c>
      <c r="M15" s="18" t="s">
        <v>46</v>
      </c>
      <c r="N15" s="18" t="s">
        <v>22</v>
      </c>
      <c r="O15" t="str">
        <f t="shared" si="0"/>
        <v>硕士研究生</v>
      </c>
      <c r="P15" t="str">
        <f t="shared" si="1"/>
        <v>XX大学</v>
      </c>
      <c r="Q15" t="str">
        <f t="shared" si="2"/>
        <v>XX学</v>
      </c>
      <c r="Y15">
        <v>1983</v>
      </c>
    </row>
    <row r="16" spans="1:30" ht="23.25" customHeight="1">
      <c r="A16" s="97"/>
      <c r="B16" s="107"/>
      <c r="C16" s="20"/>
      <c r="D16" s="70"/>
      <c r="E16" s="70"/>
      <c r="F16" s="70"/>
      <c r="G16" s="70"/>
      <c r="H16" s="20"/>
      <c r="I16" s="20"/>
      <c r="J16" s="19" t="s">
        <v>85</v>
      </c>
      <c r="K16" s="9"/>
      <c r="L16" s="20"/>
      <c r="M16" s="20"/>
      <c r="N16" s="20"/>
      <c r="O16">
        <f t="shared" si="0"/>
        <v>0</v>
      </c>
      <c r="P16">
        <f t="shared" si="1"/>
        <v>0</v>
      </c>
      <c r="Q16">
        <f t="shared" si="2"/>
        <v>0</v>
      </c>
      <c r="Y16">
        <v>1984</v>
      </c>
    </row>
    <row r="17" spans="1:25" ht="23.25" customHeight="1">
      <c r="A17" s="97"/>
      <c r="B17" s="107"/>
      <c r="C17" s="20"/>
      <c r="D17" s="70"/>
      <c r="E17" s="70"/>
      <c r="F17" s="70"/>
      <c r="G17" s="70"/>
      <c r="H17" s="20"/>
      <c r="I17" s="20"/>
      <c r="J17" s="19" t="s">
        <v>85</v>
      </c>
      <c r="K17" s="9"/>
      <c r="L17" s="20"/>
      <c r="M17" s="20"/>
      <c r="N17" s="20"/>
      <c r="O17">
        <f t="shared" si="0"/>
        <v>0</v>
      </c>
      <c r="P17">
        <f t="shared" si="1"/>
        <v>0</v>
      </c>
      <c r="Q17">
        <f t="shared" si="2"/>
        <v>0</v>
      </c>
      <c r="Y17">
        <v>1985</v>
      </c>
    </row>
    <row r="18" spans="1:25" ht="23.25" customHeight="1">
      <c r="A18" s="97"/>
      <c r="B18" s="107"/>
      <c r="C18" s="20"/>
      <c r="D18" s="70"/>
      <c r="E18" s="70"/>
      <c r="F18" s="70"/>
      <c r="G18" s="70"/>
      <c r="H18" s="20"/>
      <c r="I18" s="20"/>
      <c r="J18" s="19" t="s">
        <v>85</v>
      </c>
      <c r="K18" s="9"/>
      <c r="L18" s="20"/>
      <c r="M18" s="20"/>
      <c r="N18" s="20"/>
      <c r="O18">
        <f t="shared" si="0"/>
        <v>0</v>
      </c>
      <c r="P18">
        <f t="shared" si="1"/>
        <v>0</v>
      </c>
      <c r="Q18">
        <f t="shared" si="2"/>
        <v>0</v>
      </c>
      <c r="Y18">
        <v>1986</v>
      </c>
    </row>
    <row r="19" spans="1:25" ht="23.25" customHeight="1">
      <c r="A19" s="35" t="s">
        <v>92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"/>
      <c r="P19" s="2"/>
      <c r="Y19">
        <v>1987</v>
      </c>
    </row>
    <row r="20" spans="1:25" ht="20.25" customHeight="1">
      <c r="A20" s="55" t="s">
        <v>7</v>
      </c>
      <c r="B20" s="55"/>
      <c r="C20" s="36" t="s">
        <v>93</v>
      </c>
      <c r="D20" s="36" t="s">
        <v>94</v>
      </c>
      <c r="E20" s="36"/>
      <c r="F20" s="49" t="s">
        <v>95</v>
      </c>
      <c r="G20" s="49"/>
      <c r="H20" s="49" t="s">
        <v>96</v>
      </c>
      <c r="I20" s="36" t="s">
        <v>80</v>
      </c>
      <c r="J20" s="36"/>
      <c r="K20" s="36"/>
      <c r="L20" s="36"/>
      <c r="M20" s="36"/>
      <c r="N20" s="36" t="s">
        <v>97</v>
      </c>
      <c r="Y20">
        <v>1988</v>
      </c>
    </row>
    <row r="21" spans="1:25" ht="20.25" customHeight="1">
      <c r="A21" s="55"/>
      <c r="B21" s="55"/>
      <c r="C21" s="36"/>
      <c r="D21" s="36"/>
      <c r="E21" s="36"/>
      <c r="F21" s="49"/>
      <c r="G21" s="49"/>
      <c r="H21" s="49"/>
      <c r="I21" s="19" t="s">
        <v>9</v>
      </c>
      <c r="J21" s="19" t="s">
        <v>10</v>
      </c>
      <c r="K21" s="19"/>
      <c r="L21" s="19" t="s">
        <v>9</v>
      </c>
      <c r="M21" s="19" t="s">
        <v>10</v>
      </c>
      <c r="N21" s="36"/>
      <c r="P21" t="e">
        <f>MAX(O22:O47)</f>
        <v>#REF!</v>
      </c>
      <c r="Y21">
        <v>1989</v>
      </c>
    </row>
    <row r="22" spans="1:25" ht="22.5" customHeight="1">
      <c r="A22" s="55"/>
      <c r="B22" s="55"/>
      <c r="C22" s="16" t="s">
        <v>36</v>
      </c>
      <c r="D22" s="37" t="s">
        <v>136</v>
      </c>
      <c r="E22" s="37"/>
      <c r="F22" s="38" t="s">
        <v>147</v>
      </c>
      <c r="G22" s="38"/>
      <c r="H22" s="17">
        <v>13</v>
      </c>
      <c r="I22" s="10">
        <v>2010</v>
      </c>
      <c r="J22" s="20">
        <v>7</v>
      </c>
      <c r="K22" s="19" t="s">
        <v>85</v>
      </c>
      <c r="L22" s="11">
        <v>2019</v>
      </c>
      <c r="M22" s="20">
        <v>4</v>
      </c>
      <c r="N22" s="12">
        <f>(L22+M22/12)-(I22+J22/12)</f>
        <v>8.75</v>
      </c>
      <c r="O22">
        <f>L22+(M22/12)</f>
        <v>2019.3333333333333</v>
      </c>
      <c r="P22" t="e">
        <f>IF(O22-$P$21=0,"前工作单位")</f>
        <v>#REF!</v>
      </c>
      <c r="Q22" t="str">
        <f>D22</f>
        <v>xx银行xxx部</v>
      </c>
      <c r="R22" t="str">
        <f>F22</f>
        <v>XXX岗</v>
      </c>
      <c r="S22" s="14">
        <f>N22</f>
        <v>8.75</v>
      </c>
      <c r="Y22">
        <v>1990</v>
      </c>
    </row>
    <row r="23" spans="1:25" ht="22.5" customHeight="1">
      <c r="A23" s="55"/>
      <c r="B23" s="55"/>
      <c r="C23" s="39" t="s">
        <v>148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>
        <f>L24+(M24/12)</f>
        <v>0</v>
      </c>
      <c r="P23" t="e">
        <f>IF(O23-$P$21=0,"前工作单位")</f>
        <v>#REF!</v>
      </c>
      <c r="Q23">
        <f>D24</f>
        <v>0</v>
      </c>
      <c r="R23">
        <f>F24</f>
        <v>0</v>
      </c>
      <c r="S23" s="14">
        <f>N24</f>
        <v>0</v>
      </c>
      <c r="Y23">
        <v>1991</v>
      </c>
    </row>
    <row r="24" spans="1:25" ht="22.5" customHeight="1">
      <c r="A24" s="55"/>
      <c r="B24" s="55"/>
      <c r="C24" s="16"/>
      <c r="D24" s="37"/>
      <c r="E24" s="37"/>
      <c r="F24" s="38"/>
      <c r="G24" s="38"/>
      <c r="H24" s="17"/>
      <c r="I24" s="10"/>
      <c r="J24" s="20"/>
      <c r="K24" s="19" t="s">
        <v>85</v>
      </c>
      <c r="L24" s="11"/>
      <c r="M24" s="20"/>
      <c r="N24" s="12">
        <f>(L24+M24/12)-(I24+J24/12)</f>
        <v>0</v>
      </c>
      <c r="O24" t="e">
        <f>#REF!+(#REF!/12)</f>
        <v>#REF!</v>
      </c>
      <c r="P24" t="e">
        <f>IF(O24-$P$21=0,"前工作单位")</f>
        <v>#REF!</v>
      </c>
      <c r="Q24" t="e">
        <f>#REF!</f>
        <v>#REF!</v>
      </c>
      <c r="R24" t="e">
        <f>#REF!</f>
        <v>#REF!</v>
      </c>
      <c r="S24" s="14" t="e">
        <f>#REF!</f>
        <v>#REF!</v>
      </c>
      <c r="Y24">
        <v>1992</v>
      </c>
    </row>
    <row r="25" spans="1:25" ht="22.5" customHeight="1">
      <c r="A25" s="55"/>
      <c r="B25" s="55"/>
      <c r="C25" s="44" t="s">
        <v>98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>
        <f>L25+(M25/12)</f>
        <v>0</v>
      </c>
      <c r="P25" t="e">
        <f>IF(O25-$P$21=0,"前工作单位")</f>
        <v>#REF!</v>
      </c>
      <c r="Q25">
        <f>D25</f>
        <v>0</v>
      </c>
      <c r="R25">
        <f>F25</f>
        <v>0</v>
      </c>
      <c r="S25" s="14">
        <f>N25</f>
        <v>0</v>
      </c>
      <c r="Y25">
        <v>1993</v>
      </c>
    </row>
    <row r="26" spans="1:25" ht="22.5" customHeight="1">
      <c r="A26" s="55"/>
      <c r="B26" s="55"/>
      <c r="C26" s="26"/>
      <c r="D26" s="37"/>
      <c r="E26" s="37"/>
      <c r="F26" s="38"/>
      <c r="G26" s="38"/>
      <c r="H26" s="27"/>
      <c r="I26" s="30"/>
      <c r="J26" s="25"/>
      <c r="K26" s="24" t="s">
        <v>85</v>
      </c>
      <c r="L26" s="11"/>
      <c r="M26" s="25"/>
      <c r="N26" s="12">
        <f>(L26+M26/12)-(I26+J26/12)</f>
        <v>0</v>
      </c>
      <c r="S26" s="14"/>
      <c r="Y26">
        <v>1994</v>
      </c>
    </row>
    <row r="27" spans="1:25" ht="22.5" customHeight="1">
      <c r="A27" s="55"/>
      <c r="B27" s="55"/>
      <c r="C27" s="44" t="s">
        <v>98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>
        <f>L27+(M27/12)</f>
        <v>0</v>
      </c>
      <c r="P27" t="e">
        <f>IF(O27-$P$21=0,"前工作单位")</f>
        <v>#REF!</v>
      </c>
      <c r="Q27">
        <f>D27</f>
        <v>0</v>
      </c>
      <c r="R27">
        <f>F27</f>
        <v>0</v>
      </c>
      <c r="S27" s="14">
        <f>N27</f>
        <v>0</v>
      </c>
      <c r="Y27">
        <v>1995</v>
      </c>
    </row>
    <row r="28" spans="1:25" ht="22.5" customHeight="1">
      <c r="A28" s="55"/>
      <c r="B28" s="55"/>
      <c r="C28" s="26"/>
      <c r="D28" s="37"/>
      <c r="E28" s="37"/>
      <c r="F28" s="38"/>
      <c r="G28" s="38"/>
      <c r="H28" s="27"/>
      <c r="I28" s="30"/>
      <c r="J28" s="25"/>
      <c r="K28" s="24" t="s">
        <v>85</v>
      </c>
      <c r="L28" s="11"/>
      <c r="M28" s="25"/>
      <c r="N28" s="12">
        <f>(L28+M28/12)-(I28+J28/12)</f>
        <v>0</v>
      </c>
      <c r="S28" s="14"/>
      <c r="Y28">
        <v>1996</v>
      </c>
    </row>
    <row r="29" spans="1:25" ht="22.5" customHeight="1">
      <c r="A29" s="55"/>
      <c r="B29" s="55"/>
      <c r="C29" s="44" t="s">
        <v>98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>
        <f>L29+(M29/12)</f>
        <v>0</v>
      </c>
      <c r="P29" t="e">
        <f>IF(O29-$P$21=0,"前工作单位")</f>
        <v>#REF!</v>
      </c>
      <c r="Q29">
        <f>D29</f>
        <v>0</v>
      </c>
      <c r="R29">
        <f>F29</f>
        <v>0</v>
      </c>
      <c r="S29" s="14">
        <f>N29</f>
        <v>0</v>
      </c>
      <c r="Y29">
        <v>1997</v>
      </c>
    </row>
    <row r="30" spans="1:25" ht="22.5" customHeight="1">
      <c r="A30" s="55"/>
      <c r="B30" s="55"/>
      <c r="C30" s="26"/>
      <c r="D30" s="37"/>
      <c r="E30" s="37"/>
      <c r="F30" s="38"/>
      <c r="G30" s="38"/>
      <c r="H30" s="27"/>
      <c r="I30" s="30"/>
      <c r="J30" s="25"/>
      <c r="K30" s="24" t="s">
        <v>85</v>
      </c>
      <c r="L30" s="11"/>
      <c r="M30" s="25"/>
      <c r="N30" s="12">
        <f>(L30+M30/12)-(I30+J30/12)</f>
        <v>0</v>
      </c>
      <c r="S30" s="14"/>
      <c r="Y30">
        <v>1998</v>
      </c>
    </row>
    <row r="31" spans="1:25" ht="22.5" customHeight="1">
      <c r="A31" s="55"/>
      <c r="B31" s="55"/>
      <c r="C31" s="44" t="s">
        <v>98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O31">
        <f>L31+(M31/12)</f>
        <v>0</v>
      </c>
      <c r="P31" t="e">
        <f>IF(O31-$P$21=0,"前工作单位")</f>
        <v>#REF!</v>
      </c>
      <c r="Q31">
        <f>D31</f>
        <v>0</v>
      </c>
      <c r="R31">
        <f>F31</f>
        <v>0</v>
      </c>
      <c r="S31" s="14">
        <f>N31</f>
        <v>0</v>
      </c>
      <c r="Y31">
        <v>1999</v>
      </c>
    </row>
    <row r="32" spans="1:25" ht="22.5" customHeight="1">
      <c r="A32" s="55"/>
      <c r="B32" s="55"/>
      <c r="C32" s="16"/>
      <c r="D32" s="37"/>
      <c r="E32" s="37"/>
      <c r="F32" s="38"/>
      <c r="G32" s="38"/>
      <c r="H32" s="17"/>
      <c r="I32" s="10"/>
      <c r="J32" s="20"/>
      <c r="K32" s="19" t="s">
        <v>85</v>
      </c>
      <c r="L32" s="11"/>
      <c r="M32" s="20"/>
      <c r="N32" s="12">
        <f>(L32+M32/12)-(I32+J32/12)</f>
        <v>0</v>
      </c>
      <c r="S32" s="14"/>
      <c r="Y32">
        <v>2000</v>
      </c>
    </row>
    <row r="33" spans="1:25" ht="22.5" customHeight="1">
      <c r="A33" s="55"/>
      <c r="B33" s="55"/>
      <c r="C33" s="33" t="s">
        <v>98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>
        <f>L32+(M32/12)</f>
        <v>0</v>
      </c>
      <c r="P33" t="e">
        <f t="shared" ref="P33" si="3">IF(O33-$P$21=0,"前工作单位")</f>
        <v>#REF!</v>
      </c>
      <c r="Q33">
        <f>D32</f>
        <v>0</v>
      </c>
      <c r="R33">
        <f>F32</f>
        <v>0</v>
      </c>
      <c r="S33" s="14">
        <f>N32</f>
        <v>0</v>
      </c>
      <c r="Y33">
        <v>2001</v>
      </c>
    </row>
    <row r="34" spans="1:25" ht="22.5" customHeight="1">
      <c r="A34" s="55"/>
      <c r="B34" s="55"/>
      <c r="C34" s="16"/>
      <c r="D34" s="37"/>
      <c r="E34" s="37"/>
      <c r="F34" s="38"/>
      <c r="G34" s="38"/>
      <c r="H34" s="17"/>
      <c r="I34" s="10"/>
      <c r="J34" s="20"/>
      <c r="K34" s="19" t="s">
        <v>85</v>
      </c>
      <c r="L34" s="11"/>
      <c r="M34" s="20"/>
      <c r="N34" s="12">
        <f>(L34+M34/12)-(I34+J34/12)</f>
        <v>0</v>
      </c>
      <c r="S34" s="14"/>
      <c r="Y34">
        <v>2002</v>
      </c>
    </row>
    <row r="35" spans="1:25" ht="22.5" customHeight="1">
      <c r="A35" s="55"/>
      <c r="B35" s="55"/>
      <c r="C35" s="33" t="s">
        <v>98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>
        <f>L34+(M34/12)</f>
        <v>0</v>
      </c>
      <c r="P35" t="e">
        <f t="shared" ref="P35" si="4">IF(O35-$P$21=0,"前工作单位")</f>
        <v>#REF!</v>
      </c>
      <c r="Q35">
        <f>D34</f>
        <v>0</v>
      </c>
      <c r="R35">
        <f>F34</f>
        <v>0</v>
      </c>
      <c r="S35" s="14">
        <f>N34</f>
        <v>0</v>
      </c>
      <c r="Y35">
        <v>2003</v>
      </c>
    </row>
    <row r="36" spans="1:25" ht="22.5" customHeight="1">
      <c r="A36" s="55"/>
      <c r="B36" s="55"/>
      <c r="C36" s="26"/>
      <c r="D36" s="40"/>
      <c r="E36" s="41"/>
      <c r="F36" s="42"/>
      <c r="G36" s="43"/>
      <c r="H36" s="27"/>
      <c r="I36" s="30"/>
      <c r="J36" s="25"/>
      <c r="K36" s="24" t="s">
        <v>85</v>
      </c>
      <c r="L36" s="11"/>
      <c r="M36" s="25"/>
      <c r="N36" s="12">
        <f>(L36+M36/12)-(I36+J36/12)</f>
        <v>0</v>
      </c>
      <c r="S36" s="14"/>
      <c r="Y36">
        <v>2004</v>
      </c>
    </row>
    <row r="37" spans="1:25" ht="22.5" customHeight="1">
      <c r="A37" s="55"/>
      <c r="B37" s="55"/>
      <c r="C37" s="44" t="s">
        <v>98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>
        <f>L36+(M36/12)</f>
        <v>0</v>
      </c>
      <c r="P37" t="e">
        <f t="shared" ref="P37" si="5">IF(O37-$P$21=0,"前工作单位")</f>
        <v>#REF!</v>
      </c>
      <c r="Q37">
        <f>D36</f>
        <v>0</v>
      </c>
      <c r="R37">
        <f>F36</f>
        <v>0</v>
      </c>
      <c r="S37" s="14">
        <f>N36</f>
        <v>0</v>
      </c>
      <c r="Y37">
        <v>2005</v>
      </c>
    </row>
    <row r="38" spans="1:25" ht="22.5" customHeight="1">
      <c r="A38" s="55"/>
      <c r="B38" s="55"/>
      <c r="C38" s="26"/>
      <c r="D38" s="40"/>
      <c r="E38" s="41"/>
      <c r="F38" s="42"/>
      <c r="G38" s="43"/>
      <c r="H38" s="27"/>
      <c r="I38" s="30"/>
      <c r="J38" s="25"/>
      <c r="K38" s="24" t="s">
        <v>85</v>
      </c>
      <c r="L38" s="11"/>
      <c r="M38" s="25"/>
      <c r="N38" s="12">
        <f>(L38+M38/12)-(I38+J38/12)</f>
        <v>0</v>
      </c>
      <c r="S38" s="14"/>
      <c r="Y38">
        <v>2006</v>
      </c>
    </row>
    <row r="39" spans="1:25" ht="22.5" customHeight="1">
      <c r="A39" s="55"/>
      <c r="B39" s="55"/>
      <c r="C39" s="44" t="s">
        <v>98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  <c r="O39">
        <f>L38+(M38/12)</f>
        <v>0</v>
      </c>
      <c r="P39" t="e">
        <f t="shared" ref="P39" si="6">IF(O39-$P$21=0,"前工作单位")</f>
        <v>#REF!</v>
      </c>
      <c r="Q39">
        <f>D38</f>
        <v>0</v>
      </c>
      <c r="R39">
        <f>F38</f>
        <v>0</v>
      </c>
      <c r="S39" s="14">
        <f>N38</f>
        <v>0</v>
      </c>
      <c r="Y39">
        <v>2007</v>
      </c>
    </row>
    <row r="40" spans="1:25" ht="22.5" customHeight="1">
      <c r="A40" s="55"/>
      <c r="B40" s="55"/>
      <c r="C40" s="16"/>
      <c r="D40" s="37"/>
      <c r="E40" s="37"/>
      <c r="F40" s="38"/>
      <c r="G40" s="38"/>
      <c r="H40" s="17"/>
      <c r="I40" s="10"/>
      <c r="J40" s="20"/>
      <c r="K40" s="19" t="s">
        <v>85</v>
      </c>
      <c r="L40" s="11"/>
      <c r="M40" s="20"/>
      <c r="N40" s="12">
        <f>(L40+M40/12)-(I40+J40/12)</f>
        <v>0</v>
      </c>
      <c r="S40" s="14"/>
      <c r="Y40">
        <v>2008</v>
      </c>
    </row>
    <row r="41" spans="1:25" ht="22.5" customHeight="1">
      <c r="A41" s="55"/>
      <c r="B41" s="55"/>
      <c r="C41" s="33" t="s">
        <v>98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>
        <f>L40+(M40/12)</f>
        <v>0</v>
      </c>
      <c r="P41" t="e">
        <f t="shared" ref="P41" si="7">IF(O41-$P$21=0,"前工作单位")</f>
        <v>#REF!</v>
      </c>
      <c r="Q41">
        <f>D40</f>
        <v>0</v>
      </c>
      <c r="R41">
        <f>F40</f>
        <v>0</v>
      </c>
      <c r="S41" s="14">
        <f>N40</f>
        <v>0</v>
      </c>
      <c r="Y41">
        <v>2009</v>
      </c>
    </row>
    <row r="42" spans="1:25" ht="22.5" customHeight="1">
      <c r="A42" s="55"/>
      <c r="B42" s="55"/>
      <c r="C42" s="16"/>
      <c r="D42" s="37"/>
      <c r="E42" s="37"/>
      <c r="F42" s="38"/>
      <c r="G42" s="38"/>
      <c r="H42" s="17"/>
      <c r="I42" s="10"/>
      <c r="J42" s="20"/>
      <c r="K42" s="19" t="s">
        <v>85</v>
      </c>
      <c r="L42" s="11"/>
      <c r="M42" s="20"/>
      <c r="N42" s="12">
        <f>(L42+M42/12)-(I42+J42/12)</f>
        <v>0</v>
      </c>
      <c r="S42" s="14"/>
      <c r="Y42">
        <v>2010</v>
      </c>
    </row>
    <row r="43" spans="1:25" ht="22.5" customHeight="1">
      <c r="A43" s="55"/>
      <c r="B43" s="55"/>
      <c r="C43" s="33" t="s">
        <v>98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>
        <f>L42+(M42/12)</f>
        <v>0</v>
      </c>
      <c r="P43" t="e">
        <f t="shared" ref="P43:P47" si="8">IF(O43-$P$21=0,"前工作单位")</f>
        <v>#REF!</v>
      </c>
      <c r="Q43">
        <f>D42</f>
        <v>0</v>
      </c>
      <c r="R43">
        <f>F42</f>
        <v>0</v>
      </c>
      <c r="S43" s="14">
        <f>N42</f>
        <v>0</v>
      </c>
      <c r="Y43">
        <v>2011</v>
      </c>
    </row>
    <row r="44" spans="1:25" ht="20.25" customHeight="1">
      <c r="A44" s="55" t="s">
        <v>8</v>
      </c>
      <c r="B44" s="55"/>
      <c r="C44" s="36" t="s">
        <v>93</v>
      </c>
      <c r="D44" s="36" t="s">
        <v>94</v>
      </c>
      <c r="E44" s="36"/>
      <c r="F44" s="36" t="s">
        <v>95</v>
      </c>
      <c r="G44" s="36"/>
      <c r="H44" s="36"/>
      <c r="I44" s="36" t="s">
        <v>80</v>
      </c>
      <c r="J44" s="36"/>
      <c r="K44" s="36"/>
      <c r="L44" s="36"/>
      <c r="M44" s="36"/>
      <c r="N44" s="36" t="s">
        <v>99</v>
      </c>
      <c r="O44">
        <f>L44+(M44/12)</f>
        <v>0</v>
      </c>
      <c r="P44" t="e">
        <f t="shared" si="8"/>
        <v>#REF!</v>
      </c>
      <c r="Q44" t="str">
        <f t="shared" ref="Q44:Q47" si="9">D44</f>
        <v>单位名称/部门名称</v>
      </c>
      <c r="R44" t="str">
        <f t="shared" ref="R44:R47" si="10">F44</f>
        <v>职务/岗位</v>
      </c>
      <c r="S44" s="14" t="str">
        <f t="shared" ref="S44:S47" si="11">N44</f>
        <v>工作时间（年）</v>
      </c>
      <c r="Y44">
        <v>2012</v>
      </c>
    </row>
    <row r="45" spans="1:25" ht="20.25" customHeight="1">
      <c r="A45" s="55"/>
      <c r="B45" s="55"/>
      <c r="C45" s="36"/>
      <c r="D45" s="36"/>
      <c r="E45" s="36"/>
      <c r="F45" s="36"/>
      <c r="G45" s="36"/>
      <c r="H45" s="36"/>
      <c r="I45" s="19" t="s">
        <v>9</v>
      </c>
      <c r="J45" s="19" t="s">
        <v>10</v>
      </c>
      <c r="K45" s="19"/>
      <c r="L45" s="19" t="s">
        <v>9</v>
      </c>
      <c r="M45" s="19" t="s">
        <v>10</v>
      </c>
      <c r="N45" s="36"/>
      <c r="P45" t="e">
        <f t="shared" si="8"/>
        <v>#REF!</v>
      </c>
      <c r="Q45">
        <f t="shared" si="9"/>
        <v>0</v>
      </c>
      <c r="R45">
        <f t="shared" si="10"/>
        <v>0</v>
      </c>
      <c r="S45" s="14">
        <f t="shared" si="11"/>
        <v>0</v>
      </c>
      <c r="Y45">
        <v>2013</v>
      </c>
    </row>
    <row r="46" spans="1:25" ht="22.5" customHeight="1">
      <c r="A46" s="55"/>
      <c r="B46" s="55"/>
      <c r="C46" s="16"/>
      <c r="D46" s="104"/>
      <c r="E46" s="104"/>
      <c r="F46" s="105"/>
      <c r="G46" s="105"/>
      <c r="H46" s="105"/>
      <c r="I46" s="10"/>
      <c r="J46" s="20"/>
      <c r="K46" s="19" t="s">
        <v>85</v>
      </c>
      <c r="L46" s="11"/>
      <c r="M46" s="20"/>
      <c r="N46" s="12">
        <f>(L46+M46/12)-(I46+J46/12)</f>
        <v>0</v>
      </c>
      <c r="O46">
        <f t="shared" ref="O46:O47" si="12">L46+(M46/12)</f>
        <v>0</v>
      </c>
      <c r="P46" t="e">
        <f t="shared" si="8"/>
        <v>#REF!</v>
      </c>
      <c r="Q46">
        <f t="shared" si="9"/>
        <v>0</v>
      </c>
      <c r="R46">
        <f t="shared" si="10"/>
        <v>0</v>
      </c>
      <c r="S46" s="14">
        <f t="shared" si="11"/>
        <v>0</v>
      </c>
      <c r="Y46">
        <v>2014</v>
      </c>
    </row>
    <row r="47" spans="1:25" ht="22.5" customHeight="1">
      <c r="A47" s="55"/>
      <c r="B47" s="55"/>
      <c r="C47" s="33" t="s">
        <v>98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>
        <f t="shared" si="12"/>
        <v>0</v>
      </c>
      <c r="P47" t="e">
        <f t="shared" si="8"/>
        <v>#REF!</v>
      </c>
      <c r="Q47">
        <f t="shared" si="9"/>
        <v>0</v>
      </c>
      <c r="R47">
        <f t="shared" si="10"/>
        <v>0</v>
      </c>
      <c r="S47" s="14">
        <f t="shared" si="11"/>
        <v>0</v>
      </c>
      <c r="Y47">
        <v>2015</v>
      </c>
    </row>
    <row r="48" spans="1:25" ht="28.5" customHeight="1">
      <c r="A48" s="71" t="s">
        <v>100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Y48">
        <v>2016</v>
      </c>
    </row>
    <row r="49" spans="1:25" s="1" customFormat="1" ht="28.5" customHeight="1">
      <c r="A49" s="66" t="str">
        <f ca="1">(YEAR(TODAY())-1)&amp;"年"</f>
        <v>2018年</v>
      </c>
      <c r="B49" s="67"/>
      <c r="C49" s="67"/>
      <c r="D49" s="67"/>
      <c r="E49" s="68"/>
      <c r="F49" s="66" t="str">
        <f ca="1">(YEAR(TODAY())-2)&amp;"年"</f>
        <v>2017年</v>
      </c>
      <c r="G49" s="67"/>
      <c r="H49" s="67"/>
      <c r="I49" s="67"/>
      <c r="J49" s="68"/>
      <c r="K49" s="66" t="str">
        <f ca="1">(YEAR(TODAY())-3)&amp;"年"</f>
        <v>2016年</v>
      </c>
      <c r="L49" s="67"/>
      <c r="M49" s="67"/>
      <c r="N49" s="68"/>
      <c r="Q49"/>
      <c r="R49"/>
      <c r="Y49">
        <v>2017</v>
      </c>
    </row>
    <row r="50" spans="1:25" s="1" customFormat="1" ht="28.5" customHeight="1">
      <c r="A50" s="66"/>
      <c r="B50" s="67"/>
      <c r="C50" s="67"/>
      <c r="D50" s="67"/>
      <c r="E50" s="68"/>
      <c r="F50" s="66"/>
      <c r="G50" s="67"/>
      <c r="H50" s="67"/>
      <c r="I50" s="67"/>
      <c r="J50" s="68"/>
      <c r="K50" s="66"/>
      <c r="L50" s="67"/>
      <c r="M50" s="67"/>
      <c r="N50" s="68"/>
      <c r="Q50"/>
      <c r="R50"/>
      <c r="Y50">
        <v>2018</v>
      </c>
    </row>
    <row r="51" spans="1:25" ht="31.5" customHeight="1">
      <c r="A51" s="71" t="s">
        <v>101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  <c r="Y51">
        <v>2019</v>
      </c>
    </row>
    <row r="52" spans="1:25" ht="21.75" customHeight="1">
      <c r="A52" s="78" t="s">
        <v>102</v>
      </c>
      <c r="B52" s="79"/>
      <c r="C52" s="74" t="s">
        <v>103</v>
      </c>
      <c r="D52" s="75"/>
      <c r="E52" s="5" t="s">
        <v>12</v>
      </c>
      <c r="F52" s="98" t="s">
        <v>104</v>
      </c>
      <c r="G52" s="99"/>
      <c r="H52" s="74" t="s">
        <v>105</v>
      </c>
      <c r="I52" s="75"/>
      <c r="J52" s="5" t="s">
        <v>13</v>
      </c>
      <c r="K52" s="98" t="s">
        <v>106</v>
      </c>
      <c r="L52" s="99"/>
      <c r="M52" s="5" t="s">
        <v>107</v>
      </c>
      <c r="N52" s="5" t="s">
        <v>108</v>
      </c>
      <c r="Y52">
        <v>2020</v>
      </c>
    </row>
    <row r="53" spans="1:25" ht="29.25" customHeight="1">
      <c r="A53" s="80"/>
      <c r="B53" s="81"/>
      <c r="C53" s="63"/>
      <c r="D53" s="65"/>
      <c r="E53" s="6"/>
      <c r="F53" s="100"/>
      <c r="G53" s="101"/>
      <c r="H53" s="63"/>
      <c r="I53" s="65"/>
      <c r="J53" s="6"/>
      <c r="K53" s="100"/>
      <c r="L53" s="101"/>
      <c r="M53" s="6"/>
      <c r="N53" s="6"/>
      <c r="Y53">
        <v>2021</v>
      </c>
    </row>
    <row r="54" spans="1:25" ht="29.25" customHeight="1">
      <c r="A54" s="80"/>
      <c r="B54" s="81"/>
      <c r="C54" s="63"/>
      <c r="D54" s="65"/>
      <c r="E54" s="6"/>
      <c r="F54" s="100"/>
      <c r="G54" s="101"/>
      <c r="H54" s="63"/>
      <c r="I54" s="65"/>
      <c r="J54" s="6"/>
      <c r="K54" s="100"/>
      <c r="L54" s="101"/>
      <c r="M54" s="6"/>
      <c r="N54" s="6"/>
      <c r="Y54">
        <v>2022</v>
      </c>
    </row>
    <row r="55" spans="1:25" ht="29.25" customHeight="1">
      <c r="A55" s="82"/>
      <c r="B55" s="83"/>
      <c r="C55" s="63"/>
      <c r="D55" s="65"/>
      <c r="E55" s="6"/>
      <c r="F55" s="102"/>
      <c r="G55" s="103"/>
      <c r="H55" s="63"/>
      <c r="I55" s="65"/>
      <c r="J55" s="6"/>
      <c r="K55" s="102"/>
      <c r="L55" s="103"/>
      <c r="M55" s="6"/>
      <c r="N55" s="6"/>
      <c r="Y55">
        <v>2023</v>
      </c>
    </row>
    <row r="56" spans="1:25" ht="41.25" customHeight="1">
      <c r="A56" s="71" t="s">
        <v>109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3"/>
      <c r="Y56">
        <v>2024</v>
      </c>
    </row>
    <row r="57" spans="1:25" ht="16.5">
      <c r="A57" s="97" t="s">
        <v>110</v>
      </c>
      <c r="B57" s="97"/>
      <c r="C57" s="55" t="s">
        <v>42</v>
      </c>
      <c r="D57" s="55"/>
      <c r="E57" s="55" t="s">
        <v>14</v>
      </c>
      <c r="F57" s="55"/>
      <c r="G57" s="55" t="s">
        <v>43</v>
      </c>
      <c r="H57" s="55"/>
      <c r="I57" s="55" t="s">
        <v>2</v>
      </c>
      <c r="J57" s="55"/>
      <c r="K57" s="74" t="s">
        <v>111</v>
      </c>
      <c r="L57" s="91"/>
      <c r="M57" s="75"/>
      <c r="N57" s="5" t="s">
        <v>112</v>
      </c>
      <c r="Y57">
        <v>2025</v>
      </c>
    </row>
    <row r="58" spans="1:25" ht="22.5" customHeight="1">
      <c r="A58" s="97"/>
      <c r="B58" s="97"/>
      <c r="C58" s="62"/>
      <c r="D58" s="62"/>
      <c r="E58" s="62"/>
      <c r="F58" s="62"/>
      <c r="G58" s="69"/>
      <c r="H58" s="69"/>
      <c r="I58" s="62"/>
      <c r="J58" s="62"/>
      <c r="K58" s="62"/>
      <c r="L58" s="62"/>
      <c r="M58" s="62"/>
      <c r="N58" s="13"/>
      <c r="Y58">
        <v>2026</v>
      </c>
    </row>
    <row r="59" spans="1:25" ht="22.5" customHeight="1">
      <c r="A59" s="97"/>
      <c r="B59" s="97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3"/>
      <c r="Y59">
        <v>2027</v>
      </c>
    </row>
    <row r="60" spans="1:25" ht="22.5" customHeight="1">
      <c r="A60" s="97"/>
      <c r="B60" s="97"/>
      <c r="C60" s="62"/>
      <c r="D60" s="62"/>
      <c r="E60" s="62"/>
      <c r="F60" s="62"/>
      <c r="G60" s="62"/>
      <c r="H60" s="62"/>
      <c r="I60" s="62"/>
      <c r="J60" s="62"/>
      <c r="K60" s="63"/>
      <c r="L60" s="64"/>
      <c r="M60" s="65"/>
      <c r="N60" s="13"/>
      <c r="Y60">
        <v>2028</v>
      </c>
    </row>
    <row r="61" spans="1:25" ht="16.5">
      <c r="A61" s="55" t="s">
        <v>113</v>
      </c>
      <c r="B61" s="55"/>
      <c r="C61" s="74" t="s">
        <v>114</v>
      </c>
      <c r="D61" s="75"/>
      <c r="E61" s="74" t="s">
        <v>115</v>
      </c>
      <c r="F61" s="91"/>
      <c r="G61" s="91"/>
      <c r="H61" s="91"/>
      <c r="I61" s="91"/>
      <c r="J61" s="91"/>
      <c r="K61" s="91"/>
      <c r="L61" s="91"/>
      <c r="M61" s="91"/>
      <c r="N61" s="75"/>
      <c r="Y61">
        <v>2029</v>
      </c>
    </row>
    <row r="62" spans="1:25" ht="33.75" customHeight="1">
      <c r="A62" s="55"/>
      <c r="B62" s="55"/>
      <c r="C62" s="92"/>
      <c r="D62" s="93"/>
      <c r="E62" s="63"/>
      <c r="F62" s="64"/>
      <c r="G62" s="64"/>
      <c r="H62" s="64"/>
      <c r="I62" s="64"/>
      <c r="J62" s="64"/>
      <c r="K62" s="64"/>
      <c r="L62" s="64"/>
      <c r="M62" s="64"/>
      <c r="N62" s="65"/>
      <c r="Y62">
        <v>2030</v>
      </c>
    </row>
    <row r="63" spans="1:25" ht="33.75" customHeight="1">
      <c r="A63" s="55"/>
      <c r="B63" s="55"/>
      <c r="C63" s="63"/>
      <c r="D63" s="65"/>
      <c r="E63" s="63"/>
      <c r="F63" s="64"/>
      <c r="G63" s="64"/>
      <c r="H63" s="64"/>
      <c r="I63" s="64"/>
      <c r="J63" s="64"/>
      <c r="K63" s="64"/>
      <c r="L63" s="64"/>
      <c r="M63" s="64"/>
      <c r="N63" s="65"/>
      <c r="Y63">
        <v>2031</v>
      </c>
    </row>
    <row r="64" spans="1:25" ht="33.75" customHeight="1">
      <c r="A64" s="55"/>
      <c r="B64" s="55"/>
      <c r="C64" s="63"/>
      <c r="D64" s="65"/>
      <c r="E64" s="63"/>
      <c r="F64" s="64"/>
      <c r="G64" s="64"/>
      <c r="H64" s="64"/>
      <c r="I64" s="64"/>
      <c r="J64" s="64"/>
      <c r="K64" s="64"/>
      <c r="L64" s="64"/>
      <c r="M64" s="64"/>
      <c r="N64" s="65"/>
      <c r="Y64">
        <v>2032</v>
      </c>
    </row>
    <row r="65" spans="1:25" ht="29.25" customHeight="1">
      <c r="A65" s="71" t="s">
        <v>116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3"/>
      <c r="Y65">
        <v>2033</v>
      </c>
    </row>
    <row r="66" spans="1:25" ht="27.75" customHeight="1">
      <c r="A66" s="78" t="s">
        <v>116</v>
      </c>
      <c r="B66" s="79"/>
      <c r="C66" s="78" t="s">
        <v>117</v>
      </c>
      <c r="D66" s="88"/>
      <c r="E66" s="84"/>
      <c r="F66" s="85"/>
      <c r="G66" s="85"/>
      <c r="H66" s="85"/>
      <c r="I66" s="85"/>
      <c r="J66" s="85"/>
      <c r="K66" s="85"/>
      <c r="L66" s="85"/>
      <c r="M66" s="85"/>
      <c r="N66" s="86"/>
      <c r="Y66">
        <v>2034</v>
      </c>
    </row>
    <row r="67" spans="1:25" ht="27.75" customHeight="1">
      <c r="A67" s="80"/>
      <c r="B67" s="81"/>
      <c r="C67" s="89"/>
      <c r="D67" s="90"/>
      <c r="E67" s="87"/>
      <c r="F67" s="87"/>
      <c r="G67" s="87"/>
      <c r="H67" s="87"/>
      <c r="I67" s="87"/>
      <c r="J67" s="87"/>
      <c r="K67" s="87"/>
      <c r="L67" s="87"/>
      <c r="M67" s="87"/>
      <c r="N67" s="87"/>
      <c r="Y67">
        <v>2035</v>
      </c>
    </row>
    <row r="68" spans="1:25" ht="27.75" customHeight="1">
      <c r="A68" s="80"/>
      <c r="B68" s="81"/>
      <c r="C68" s="78" t="s">
        <v>118</v>
      </c>
      <c r="D68" s="88"/>
      <c r="E68" s="84"/>
      <c r="F68" s="85"/>
      <c r="G68" s="85"/>
      <c r="H68" s="85"/>
      <c r="I68" s="85"/>
      <c r="J68" s="85"/>
      <c r="K68" s="85"/>
      <c r="L68" s="85"/>
      <c r="M68" s="85"/>
      <c r="N68" s="86"/>
      <c r="Y68">
        <v>2036</v>
      </c>
    </row>
    <row r="69" spans="1:25" ht="27.75" customHeight="1">
      <c r="A69" s="80"/>
      <c r="B69" s="81"/>
      <c r="C69" s="89"/>
      <c r="D69" s="90"/>
      <c r="E69" s="87"/>
      <c r="F69" s="87"/>
      <c r="G69" s="87"/>
      <c r="H69" s="87"/>
      <c r="I69" s="87"/>
      <c r="J69" s="87"/>
      <c r="K69" s="87"/>
      <c r="L69" s="87"/>
      <c r="M69" s="87"/>
      <c r="N69" s="87"/>
      <c r="Y69">
        <v>2037</v>
      </c>
    </row>
    <row r="70" spans="1:25" ht="27.75" customHeight="1">
      <c r="A70" s="80"/>
      <c r="B70" s="81"/>
      <c r="C70" s="78" t="s">
        <v>119</v>
      </c>
      <c r="D70" s="79"/>
      <c r="E70" s="84"/>
      <c r="F70" s="85"/>
      <c r="G70" s="85"/>
      <c r="H70" s="85"/>
      <c r="I70" s="85"/>
      <c r="J70" s="85"/>
      <c r="K70" s="85"/>
      <c r="L70" s="85"/>
      <c r="M70" s="85"/>
      <c r="N70" s="86"/>
      <c r="Y70">
        <v>2038</v>
      </c>
    </row>
    <row r="71" spans="1:25" ht="27.75" customHeight="1">
      <c r="A71" s="82"/>
      <c r="B71" s="83"/>
      <c r="C71" s="82"/>
      <c r="D71" s="83"/>
      <c r="E71" s="87"/>
      <c r="F71" s="87"/>
      <c r="G71" s="87"/>
      <c r="H71" s="87"/>
      <c r="I71" s="87"/>
      <c r="J71" s="87"/>
      <c r="K71" s="87"/>
      <c r="L71" s="87"/>
      <c r="M71" s="87"/>
      <c r="N71" s="87"/>
      <c r="Y71">
        <v>2039</v>
      </c>
    </row>
    <row r="72" spans="1:25" ht="25.5" customHeight="1">
      <c r="A72" s="96" t="s">
        <v>120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Y72">
        <v>2040</v>
      </c>
    </row>
    <row r="73" spans="1:25" s="2" customFormat="1" ht="33.75" customHeight="1">
      <c r="A73" s="56" t="s">
        <v>121</v>
      </c>
      <c r="B73" s="57"/>
      <c r="C73" s="57"/>
      <c r="D73" s="57"/>
      <c r="E73" s="57"/>
      <c r="F73" s="58"/>
      <c r="G73" s="7"/>
      <c r="H73" s="56" t="s">
        <v>122</v>
      </c>
      <c r="I73" s="57"/>
      <c r="J73" s="57"/>
      <c r="K73" s="57"/>
      <c r="L73" s="57"/>
      <c r="M73" s="58"/>
      <c r="N73" s="13"/>
      <c r="Q73"/>
      <c r="R73"/>
      <c r="Y73">
        <v>2041</v>
      </c>
    </row>
    <row r="74" spans="1:25" s="2" customFormat="1" ht="33.75" customHeight="1">
      <c r="A74" s="59" t="s">
        <v>123</v>
      </c>
      <c r="B74" s="60"/>
      <c r="C74" s="60"/>
      <c r="D74" s="60"/>
      <c r="E74" s="60"/>
      <c r="F74" s="61"/>
      <c r="G74" s="7"/>
      <c r="H74" s="56" t="s">
        <v>124</v>
      </c>
      <c r="I74" s="57"/>
      <c r="J74" s="57"/>
      <c r="K74" s="57"/>
      <c r="L74" s="57"/>
      <c r="M74" s="58"/>
      <c r="N74" s="13"/>
      <c r="Q74"/>
      <c r="R74"/>
      <c r="Y74">
        <v>2042</v>
      </c>
    </row>
    <row r="75" spans="1:25" ht="24" customHeight="1">
      <c r="A75" s="94" t="s">
        <v>129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Y75">
        <v>2043</v>
      </c>
    </row>
    <row r="76" spans="1:25" ht="24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Y76">
        <v>2044</v>
      </c>
    </row>
    <row r="77" spans="1:25" ht="24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Y77">
        <v>2045</v>
      </c>
    </row>
    <row r="78" spans="1:25" ht="16.5">
      <c r="A78" s="76" t="s">
        <v>125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Y78">
        <v>2046</v>
      </c>
    </row>
    <row r="79" spans="1:25" ht="16.5">
      <c r="A79" s="77" t="s">
        <v>126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</row>
  </sheetData>
  <mergeCells count="159">
    <mergeCell ref="D9:E9"/>
    <mergeCell ref="F9:G9"/>
    <mergeCell ref="H9:L9"/>
    <mergeCell ref="D10:E10"/>
    <mergeCell ref="F10:G10"/>
    <mergeCell ref="D11:E11"/>
    <mergeCell ref="A1:N1"/>
    <mergeCell ref="A2:B2"/>
    <mergeCell ref="C2:F2"/>
    <mergeCell ref="G2:H2"/>
    <mergeCell ref="I2:L2"/>
    <mergeCell ref="A3:L3"/>
    <mergeCell ref="B6:C6"/>
    <mergeCell ref="E6:F6"/>
    <mergeCell ref="M2:N7"/>
    <mergeCell ref="A7:B7"/>
    <mergeCell ref="C7:D7"/>
    <mergeCell ref="H6:L6"/>
    <mergeCell ref="I7:L7"/>
    <mergeCell ref="D13:E13"/>
    <mergeCell ref="F13:G13"/>
    <mergeCell ref="D14:E14"/>
    <mergeCell ref="F14:G14"/>
    <mergeCell ref="H14:L14"/>
    <mergeCell ref="D15:E15"/>
    <mergeCell ref="F15:G15"/>
    <mergeCell ref="D18:E18"/>
    <mergeCell ref="F18:G18"/>
    <mergeCell ref="D16:E16"/>
    <mergeCell ref="D17:E17"/>
    <mergeCell ref="I44:M44"/>
    <mergeCell ref="D46:E46"/>
    <mergeCell ref="F46:H46"/>
    <mergeCell ref="C47:N47"/>
    <mergeCell ref="C44:C45"/>
    <mergeCell ref="N44:N45"/>
    <mergeCell ref="A48:N48"/>
    <mergeCell ref="A49:E49"/>
    <mergeCell ref="F49:J49"/>
    <mergeCell ref="K49:N49"/>
    <mergeCell ref="A44:B47"/>
    <mergeCell ref="D44:E45"/>
    <mergeCell ref="F44:H45"/>
    <mergeCell ref="A56:N56"/>
    <mergeCell ref="C57:D57"/>
    <mergeCell ref="E57:F57"/>
    <mergeCell ref="G57:H57"/>
    <mergeCell ref="I57:J57"/>
    <mergeCell ref="K57:M57"/>
    <mergeCell ref="A57:B60"/>
    <mergeCell ref="F52:G55"/>
    <mergeCell ref="A52:B55"/>
    <mergeCell ref="K52:L55"/>
    <mergeCell ref="H55:I55"/>
    <mergeCell ref="A78:N78"/>
    <mergeCell ref="A79:N79"/>
    <mergeCell ref="A66:B71"/>
    <mergeCell ref="C70:D71"/>
    <mergeCell ref="C63:D63"/>
    <mergeCell ref="E63:N63"/>
    <mergeCell ref="C64:D64"/>
    <mergeCell ref="E64:N64"/>
    <mergeCell ref="A65:N65"/>
    <mergeCell ref="E66:N66"/>
    <mergeCell ref="E67:N67"/>
    <mergeCell ref="E68:N68"/>
    <mergeCell ref="E69:N69"/>
    <mergeCell ref="C66:D67"/>
    <mergeCell ref="C68:D69"/>
    <mergeCell ref="A61:B64"/>
    <mergeCell ref="C61:D61"/>
    <mergeCell ref="E61:N61"/>
    <mergeCell ref="C62:D62"/>
    <mergeCell ref="E62:N62"/>
    <mergeCell ref="A75:N77"/>
    <mergeCell ref="E70:N70"/>
    <mergeCell ref="E71:N71"/>
    <mergeCell ref="A72:N72"/>
    <mergeCell ref="A50:E50"/>
    <mergeCell ref="C58:D58"/>
    <mergeCell ref="E58:F58"/>
    <mergeCell ref="G58:H58"/>
    <mergeCell ref="I58:J58"/>
    <mergeCell ref="K58:M58"/>
    <mergeCell ref="C59:D59"/>
    <mergeCell ref="E59:F59"/>
    <mergeCell ref="F16:G16"/>
    <mergeCell ref="F17:G17"/>
    <mergeCell ref="F42:G42"/>
    <mergeCell ref="F50:J50"/>
    <mergeCell ref="K50:N50"/>
    <mergeCell ref="A51:N51"/>
    <mergeCell ref="C52:D52"/>
    <mergeCell ref="H52:I52"/>
    <mergeCell ref="G59:H59"/>
    <mergeCell ref="I59:J59"/>
    <mergeCell ref="K59:M59"/>
    <mergeCell ref="C53:D53"/>
    <mergeCell ref="H53:I53"/>
    <mergeCell ref="C54:D54"/>
    <mergeCell ref="H54:I54"/>
    <mergeCell ref="C55:D55"/>
    <mergeCell ref="A73:F73"/>
    <mergeCell ref="H73:M73"/>
    <mergeCell ref="A74:F74"/>
    <mergeCell ref="H74:M74"/>
    <mergeCell ref="C60:D60"/>
    <mergeCell ref="E60:F60"/>
    <mergeCell ref="G60:H60"/>
    <mergeCell ref="I60:J60"/>
    <mergeCell ref="K60:M60"/>
    <mergeCell ref="D32:E32"/>
    <mergeCell ref="F32:G32"/>
    <mergeCell ref="C33:N33"/>
    <mergeCell ref="F7:G7"/>
    <mergeCell ref="F11:G11"/>
    <mergeCell ref="D12:E12"/>
    <mergeCell ref="F12:G12"/>
    <mergeCell ref="A8:N8"/>
    <mergeCell ref="A20:B43"/>
    <mergeCell ref="C29:N29"/>
    <mergeCell ref="D30:E30"/>
    <mergeCell ref="F30:G30"/>
    <mergeCell ref="C27:N27"/>
    <mergeCell ref="D28:E28"/>
    <mergeCell ref="F28:G28"/>
    <mergeCell ref="C25:N25"/>
    <mergeCell ref="D26:E26"/>
    <mergeCell ref="F26:G26"/>
    <mergeCell ref="D40:E40"/>
    <mergeCell ref="F40:G40"/>
    <mergeCell ref="C41:N41"/>
    <mergeCell ref="A9:A18"/>
    <mergeCell ref="B9:B13"/>
    <mergeCell ref="B14:B18"/>
    <mergeCell ref="C43:N43"/>
    <mergeCell ref="A19:N19"/>
    <mergeCell ref="I20:M20"/>
    <mergeCell ref="D22:E22"/>
    <mergeCell ref="F22:G22"/>
    <mergeCell ref="C23:N23"/>
    <mergeCell ref="D24:E24"/>
    <mergeCell ref="D36:E36"/>
    <mergeCell ref="F36:G36"/>
    <mergeCell ref="C37:N37"/>
    <mergeCell ref="D38:E38"/>
    <mergeCell ref="F38:G38"/>
    <mergeCell ref="C39:N39"/>
    <mergeCell ref="F24:G24"/>
    <mergeCell ref="C31:N31"/>
    <mergeCell ref="D42:E42"/>
    <mergeCell ref="C20:C21"/>
    <mergeCell ref="H20:H21"/>
    <mergeCell ref="N20:N21"/>
    <mergeCell ref="D20:E21"/>
    <mergeCell ref="F20:G21"/>
    <mergeCell ref="D34:E34"/>
    <mergeCell ref="F34:G34"/>
    <mergeCell ref="C35:N35"/>
  </mergeCells>
  <phoneticPr fontId="21" type="noConversion"/>
  <dataValidations count="17">
    <dataValidation type="list" allowBlank="1" showInputMessage="1" showErrorMessage="1" sqref="D4">
      <formula1>$Q$2:$Q$3</formula1>
    </dataValidation>
    <dataValidation type="list" allowBlank="1" showInputMessage="1" showErrorMessage="1" sqref="H4 I58:J60">
      <formula1>$R$2:$R$5</formula1>
    </dataValidation>
    <dataValidation type="list" allowBlank="1" showInputMessage="1" showErrorMessage="1" sqref="J4">
      <formula1>$S$2:$S$5</formula1>
    </dataValidation>
    <dataValidation type="list" allowBlank="1" showInputMessage="1" showErrorMessage="1" sqref="C22 C40 C42 C34 C32 C30 C28 C24 C26 C36 C38">
      <formula1>$W$2:$W$5</formula1>
    </dataValidation>
    <dataValidation allowBlank="1" showInputMessage="1" showErrorMessage="1" prompt="1、尽量用量化指标阐述_x000a_2、只阐述自身岗位职责内的，协助他人的及部门的不用填写" sqref="K22 K40 K42 K46 K34 K32 K30 K28 K24 K26 K36 K38"/>
    <dataValidation type="list" allowBlank="1" showInputMessage="1" showErrorMessage="1" sqref="C46">
      <formula1>$X$2:$X$7</formula1>
    </dataValidation>
    <dataValidation type="list" allowBlank="1" showInputMessage="1" showErrorMessage="1" sqref="A50:N50">
      <formula1>$AA$2:$AA$5</formula1>
    </dataValidation>
    <dataValidation type="list" allowBlank="1" showInputMessage="1" showErrorMessage="1" prompt="高中/中专/大专/大学本科（全/非）硕士研究生（全/非）/博士研究生（全/非）" sqref="C10:C13 C15:C18">
      <formula1>$T$2:$T$7</formula1>
    </dataValidation>
    <dataValidation type="list" allowBlank="1" showInputMessage="1" showErrorMessage="1" sqref="E53:E55">
      <formula1>$AB$2:$AB$4</formula1>
    </dataValidation>
    <dataValidation type="list" allowBlank="1" showInputMessage="1" showErrorMessage="1" prompt="例如：2010/9-2014/7" sqref="I15:I18 M46 J46 M42 J42 J24 L15:L18 M22 J22 L10:L13 I10:I13 J40 M34 J34 M32 J32 M40 J30 M30 M28 J28 M24 M26 J26 M38 J38 J36 M36">
      <formula1>$Z$2:$Z$14</formula1>
    </dataValidation>
    <dataValidation allowBlank="1" showInputMessage="1" showErrorMessage="1" prompt="例如：2010/9-2014/7" sqref="J10:J13 J15:J18"/>
    <dataValidation type="list" allowBlank="1" showInputMessage="1" showErrorMessage="1" sqref="J53:J55">
      <formula1>$AC$2:$AC$9</formula1>
    </dataValidation>
    <dataValidation type="list" allowBlank="1" showInputMessage="1" showErrorMessage="1" sqref="M9:M18">
      <formula1>$V$3:$V$4</formula1>
    </dataValidation>
    <dataValidation type="list" allowBlank="1" showInputMessage="1" showErrorMessage="1" sqref="N10:N13 N15:N18">
      <formula1>$V$2:$V$3</formula1>
    </dataValidation>
    <dataValidation type="list" allowBlank="1" showInputMessage="1" showErrorMessage="1" sqref="E58:F60">
      <formula1>$AD$2:$AD$14</formula1>
    </dataValidation>
    <dataValidation type="list" allowBlank="1" showInputMessage="1" showErrorMessage="1" sqref="I28 L28 I24 I40 L34 I34 L46 K10:K13 N46 L40 I46 L42 I42 K15:K18 I32 L22 I22 L32 L30 I30 L24 I26 L26 I36 L36 L38 I38">
      <formula1>$Y$2:$Y$57</formula1>
    </dataValidation>
    <dataValidation type="list" allowBlank="1" showInputMessage="1" showErrorMessage="1" promptTitle="填写全称" prompt="国际经济学" sqref="H10:H13 H15:H18">
      <formula1>$Y$2:$Y$57</formula1>
    </dataValidation>
  </dataValidations>
  <pageMargins left="0.35433070866141736" right="0.15748031496062992" top="0.74803149606299213" bottom="0.31496062992125984" header="0.31496062992125984" footer="0.31496062992125984"/>
  <pageSetup paperSize="9" scale="71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社会招聘登记表（本人每页签字）</vt:lpstr>
      <vt:lpstr>'社会招聘登记表（本人每页签字）'!Print_Area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李文军</cp:lastModifiedBy>
  <cp:lastPrinted>2019-04-26T03:23:40Z</cp:lastPrinted>
  <dcterms:created xsi:type="dcterms:W3CDTF">2015-06-05T18:19:00Z</dcterms:created>
  <dcterms:modified xsi:type="dcterms:W3CDTF">2019-06-29T04:27:33Z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